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جدوال دواجن نشر 2025\"/>
    </mc:Choice>
  </mc:AlternateContent>
  <bookViews>
    <workbookView xWindow="0" yWindow="0" windowWidth="23040" windowHeight="8580" activeTab="14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9" r:id="rId8"/>
    <sheet name="9" sheetId="8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0" l="1"/>
  <c r="D31" i="19"/>
  <c r="H26" i="18"/>
  <c r="G26" i="18"/>
  <c r="F26" i="18"/>
  <c r="E26" i="18"/>
  <c r="D26" i="18"/>
  <c r="C26" i="18"/>
  <c r="B26" i="18"/>
  <c r="E27" i="17"/>
  <c r="D27" i="17"/>
  <c r="E22" i="17"/>
  <c r="D22" i="17"/>
  <c r="E18" i="16"/>
  <c r="E20" i="15"/>
  <c r="E27" i="15" s="1"/>
  <c r="E17" i="15"/>
  <c r="F25" i="14"/>
  <c r="E25" i="14"/>
  <c r="D25" i="14"/>
  <c r="C25" i="14"/>
  <c r="B25" i="14"/>
  <c r="G26" i="13"/>
  <c r="F26" i="13"/>
  <c r="D26" i="13"/>
  <c r="B26" i="13"/>
  <c r="E25" i="12" l="1"/>
  <c r="D25" i="12"/>
  <c r="E21" i="12"/>
  <c r="D21" i="12"/>
  <c r="F33" i="11"/>
  <c r="F19" i="11"/>
  <c r="F27" i="11" s="1"/>
  <c r="F16" i="11"/>
  <c r="I24" i="10"/>
  <c r="G24" i="10"/>
  <c r="H24" i="10" s="1"/>
  <c r="F24" i="10"/>
  <c r="D24" i="10"/>
  <c r="B24" i="10"/>
  <c r="I23" i="10"/>
  <c r="H23" i="10"/>
  <c r="I22" i="10"/>
  <c r="H22" i="10"/>
  <c r="I21" i="10"/>
  <c r="H21" i="10"/>
  <c r="I20" i="10"/>
  <c r="H20" i="10"/>
  <c r="I19" i="10"/>
  <c r="H19" i="10"/>
  <c r="I18" i="10"/>
  <c r="H18" i="10"/>
  <c r="I17" i="10"/>
  <c r="H17" i="10"/>
  <c r="I16" i="10"/>
  <c r="H16" i="10"/>
  <c r="I15" i="10"/>
  <c r="H15" i="10"/>
  <c r="I14" i="10"/>
  <c r="H14" i="10"/>
  <c r="I13" i="10"/>
  <c r="H13" i="10"/>
  <c r="I12" i="10"/>
  <c r="H12" i="10"/>
  <c r="I11" i="10"/>
  <c r="H11" i="10"/>
  <c r="I10" i="10"/>
  <c r="H10" i="10"/>
  <c r="I9" i="10"/>
  <c r="H9" i="10"/>
  <c r="E26" i="7"/>
  <c r="D26" i="7"/>
  <c r="C26" i="7"/>
  <c r="B26" i="7"/>
  <c r="E25" i="7"/>
  <c r="E24" i="7"/>
  <c r="E23" i="7"/>
  <c r="E22" i="7"/>
  <c r="E21" i="7"/>
  <c r="E20" i="7"/>
  <c r="E12" i="7"/>
  <c r="D20" i="6"/>
  <c r="D19" i="6"/>
  <c r="D18" i="6"/>
  <c r="H11" i="5"/>
  <c r="H10" i="5"/>
  <c r="E14" i="4"/>
  <c r="E13" i="4"/>
  <c r="D11" i="2" l="1"/>
  <c r="D10" i="2"/>
</calcChain>
</file>

<file path=xl/sharedStrings.xml><?xml version="1.0" encoding="utf-8"?>
<sst xmlns="http://schemas.openxmlformats.org/spreadsheetml/2006/main" count="878" uniqueCount="519">
  <si>
    <t>تقديرات*</t>
  </si>
  <si>
    <t>*2024</t>
  </si>
  <si>
    <t>*2020</t>
  </si>
  <si>
    <t>Change Rate (%)</t>
  </si>
  <si>
    <t>Quantity of live broiler chickens(000)       Ton</t>
  </si>
  <si>
    <t>Year</t>
  </si>
  <si>
    <t>معدل التغير (%)</t>
  </si>
  <si>
    <t>كمية انتاج اللحم الحي (1000) طن</t>
  </si>
  <si>
    <t>السنة</t>
  </si>
  <si>
    <t>Table (1)</t>
  </si>
  <si>
    <t xml:space="preserve">  جدول ( 1 )</t>
  </si>
  <si>
    <t xml:space="preserve">                        Quantity of live broiler chicken (000)T for (2020-2025)                                    at the level of Iraq  / Except for the Kurdistan region                 </t>
  </si>
  <si>
    <t xml:space="preserve">                      كمية انتاج دجاج اللحم الحي بـ ( الف طن)  للسنوات ( 2020-2025 )                                                          على مستوى العراق  /عدا اقليم كردستان                                                       </t>
  </si>
  <si>
    <t xml:space="preserve">كمية وقيمة انتاج دجاج اللحم الحي بـ ( الف طن) لسنة 2025 على مستوى العراق/ عدا اقليم كردستان  </t>
  </si>
  <si>
    <t>Quantity &amp; value of live broiler chickens(1000)Ton for the year 2025 at the level of Iraq / Except for the Kurdistan region</t>
  </si>
  <si>
    <t>جدول ( 2 )</t>
  </si>
  <si>
    <t>Table (2)</t>
  </si>
  <si>
    <t>التفاصيل</t>
  </si>
  <si>
    <t>المشاريع الحكومية</t>
  </si>
  <si>
    <t>خاص</t>
  </si>
  <si>
    <t>مجموع</t>
  </si>
  <si>
    <t>Details</t>
  </si>
  <si>
    <t>المباعة والمؤجرة</t>
  </si>
  <si>
    <t>Government projects</t>
  </si>
  <si>
    <t>sold &amp; rented</t>
  </si>
  <si>
    <t>Private</t>
  </si>
  <si>
    <t>Total</t>
  </si>
  <si>
    <t>الكمية ( طن )</t>
  </si>
  <si>
    <t>Quantity (Ton )</t>
  </si>
  <si>
    <t>القيمة ( 1000 ) دينار</t>
  </si>
  <si>
    <t>Value (1000) ID</t>
  </si>
  <si>
    <t xml:space="preserve">كمية بيض المائدة المنتج بـ ( الف بيضة) للسنوات (2020- 2025) على مستوى العراق / عدا اقليم كردستان    </t>
  </si>
  <si>
    <t xml:space="preserve">       Quantity of table eggs produced(1000)eggs for (2020-2025) at the level            of Iraq / Except for the Kurdistan region</t>
  </si>
  <si>
    <t xml:space="preserve">جدول ( 3 ) </t>
  </si>
  <si>
    <t>Table (3)</t>
  </si>
  <si>
    <t>كمية بيض المائدة المنتج (1000) بيضة</t>
  </si>
  <si>
    <t xml:space="preserve">Year </t>
  </si>
  <si>
    <t>Quantity of eggs produced (1000) eggs</t>
  </si>
  <si>
    <t xml:space="preserve"> Change  Rate(%)</t>
  </si>
  <si>
    <t xml:space="preserve">كمية وقيمة انتاج بيض المائدة بـ (الف بيضة ) لسنة  2025 حسب القطاع على مستوى العراق/ عدا اقليم كردستان </t>
  </si>
  <si>
    <t xml:space="preserve">         Quantity &amp; value of table eggs production(1000) eggs for 2025 by sector at the level of Iraq / Except for the Kurdistan region</t>
  </si>
  <si>
    <t xml:space="preserve">جدول(4) </t>
  </si>
  <si>
    <t>Table (4)</t>
  </si>
  <si>
    <t>المشاريع الحكومية المباعة والمؤجرة</t>
  </si>
  <si>
    <t>التربية المنزلية</t>
  </si>
  <si>
    <t>المجموع</t>
  </si>
  <si>
    <t>private</t>
  </si>
  <si>
    <t>Domestic</t>
  </si>
  <si>
    <t>Government</t>
  </si>
  <si>
    <t>projects</t>
  </si>
  <si>
    <t>breeding</t>
  </si>
  <si>
    <t>عدد البيض ( 1000 ) بيضة</t>
  </si>
  <si>
    <t>Quantity (000 eggs)</t>
  </si>
  <si>
    <t xml:space="preserve"> القيمة ( 1000 ) دينار</t>
  </si>
  <si>
    <t>Value (000) ID</t>
  </si>
  <si>
    <t>عدد مشاريع الدواجن المنتجة فعلاً والتي تحت التشييد والمتوقفة لسنة 2025 على مستوى العراق/ عدا اقليم كردستان</t>
  </si>
  <si>
    <t>Number of poultry projects(productive, under construction and stalled) for the year 2025 at the level of Iraq / Except for the Kurdistan region</t>
  </si>
  <si>
    <t xml:space="preserve">جدول  (5) </t>
  </si>
  <si>
    <t>Table (5)</t>
  </si>
  <si>
    <t>القطاع</t>
  </si>
  <si>
    <t>المشاريع المنتجة فعلا</t>
  </si>
  <si>
    <t>النسبة%</t>
  </si>
  <si>
    <t>مشاريع تحت التشيد</t>
  </si>
  <si>
    <t>المشاريع المتوقفة</t>
  </si>
  <si>
    <t>Sector</t>
  </si>
  <si>
    <t>Productive Projects</t>
  </si>
  <si>
    <t>Rate(%)</t>
  </si>
  <si>
    <t>Under construction</t>
  </si>
  <si>
    <t>Stalled</t>
  </si>
  <si>
    <r>
      <t xml:space="preserve">     عدد مشاريع الدواجن المنتجة فعلا لسنة </t>
    </r>
    <r>
      <rPr>
        <b/>
        <sz val="12"/>
        <color indexed="8"/>
        <rFont val="Calibri"/>
        <family val="2"/>
      </rPr>
      <t xml:space="preserve">2025 حسب سنوات التشغيل والنشاط للقطاع الخاص               على مستوى العراق / عدا اقليم كردستان </t>
    </r>
  </si>
  <si>
    <t xml:space="preserve">Number of productive poultry projects by years of operating to Private Sector,   activity for the year 2025 at the level of Iraq / Except for the Kurdistan region     
</t>
  </si>
  <si>
    <t xml:space="preserve">جدول (6) </t>
  </si>
  <si>
    <t xml:space="preserve">Table (6)         </t>
  </si>
  <si>
    <t>سنة التشغيل</t>
  </si>
  <si>
    <t>النشاط</t>
  </si>
  <si>
    <t xml:space="preserve">        عدد المشاريع           ( للقطاع الخاص )      </t>
  </si>
  <si>
    <t>Activity</t>
  </si>
  <si>
    <t>Year of operating</t>
  </si>
  <si>
    <t>1989-1980</t>
  </si>
  <si>
    <t>تسمين</t>
  </si>
  <si>
    <t>Broiler Chickens</t>
  </si>
  <si>
    <t>1980-1989</t>
  </si>
  <si>
    <t>تربية</t>
  </si>
  <si>
    <t>Breeding</t>
  </si>
  <si>
    <t>تفقيس</t>
  </si>
  <si>
    <t>Hatching</t>
  </si>
  <si>
    <t>2002-1990</t>
  </si>
  <si>
    <t>1990-2002</t>
  </si>
  <si>
    <t xml:space="preserve">2025-2003 </t>
  </si>
  <si>
    <t>2003-2025</t>
  </si>
  <si>
    <t>المجموع لغاية 2025/12/31</t>
  </si>
  <si>
    <t>Total until 31/12/2025</t>
  </si>
  <si>
    <t>عدد مشاريع الدواجن المنتجة لسنة 2025 حسب النشاط للقطاع الخاص على مستوى المحافظات</t>
  </si>
  <si>
    <t xml:space="preserve">Number of productive poultry projects by activity to Private Sector, at governorate level in Iraq for 2025    
</t>
  </si>
  <si>
    <t>جدول (7)</t>
  </si>
  <si>
    <t>Table (7)</t>
  </si>
  <si>
    <t>المحافظة</t>
  </si>
  <si>
    <t>Governorates</t>
  </si>
  <si>
    <t>نينوى*</t>
  </si>
  <si>
    <t>Nineveh*</t>
  </si>
  <si>
    <t>كركوك*</t>
  </si>
  <si>
    <t>kirkuk*</t>
  </si>
  <si>
    <t>ديالى*</t>
  </si>
  <si>
    <t>Diala*</t>
  </si>
  <si>
    <t>الانبار*</t>
  </si>
  <si>
    <t>Al- Anbar*</t>
  </si>
  <si>
    <t>بغداد*</t>
  </si>
  <si>
    <t>Baghdad*</t>
  </si>
  <si>
    <t>بابل*</t>
  </si>
  <si>
    <t>Babylon*</t>
  </si>
  <si>
    <t>كربلاء</t>
  </si>
  <si>
    <t>Kerbela</t>
  </si>
  <si>
    <t>واسط</t>
  </si>
  <si>
    <t>Wasit</t>
  </si>
  <si>
    <t>صلاح الدين*</t>
  </si>
  <si>
    <t>Salah Al- Deen*</t>
  </si>
  <si>
    <t>النجف</t>
  </si>
  <si>
    <t>AL-Najaf</t>
  </si>
  <si>
    <t>القادسية*</t>
  </si>
  <si>
    <t>AL-Qadisiya*</t>
  </si>
  <si>
    <t>المثنى*</t>
  </si>
  <si>
    <t>AL-Muthanna*</t>
  </si>
  <si>
    <t>ذي قار</t>
  </si>
  <si>
    <t>Thi-Qar</t>
  </si>
  <si>
    <t>ميسان</t>
  </si>
  <si>
    <t>Maysan</t>
  </si>
  <si>
    <t>البصرة*</t>
  </si>
  <si>
    <t>Basrah*</t>
  </si>
  <si>
    <t xml:space="preserve">*تم توفير مؤشرات هذه المشاريع من خلال عينة المسح علما ان بعض المشاريع لديها اكثر من تخصص واحد .   </t>
  </si>
  <si>
    <t>* Projects indicators are gained through  survey sample besides some projects have more than one specialization</t>
  </si>
  <si>
    <t xml:space="preserve">متوسط عدد القاعات ومساحة الارض والبناء والقاعات لمشاريع الدواجن المنتجة فعلا لسنة 2025 للقطاع الخاص           على مستوى العراق/ عدا اقليم كردستان  </t>
  </si>
  <si>
    <t xml:space="preserve">Average number of halls area of building and halls of productive poultry projects to Private Sector  for the year 2025 at the level of Iraq  / Except for the Kurdistan region      
</t>
  </si>
  <si>
    <t xml:space="preserve">جدول (8)       </t>
  </si>
  <si>
    <t>Table (8)</t>
  </si>
  <si>
    <t>المتوسط العام</t>
  </si>
  <si>
    <t>overall average</t>
  </si>
  <si>
    <t xml:space="preserve">  متوسط عدد القاعات للمشروع الواحد</t>
  </si>
  <si>
    <t>Average number of halls per project</t>
  </si>
  <si>
    <t xml:space="preserve">  متوسط مساحة الارض للمشروع الواحد (م²)</t>
  </si>
  <si>
    <t>Average area of land per project (m2)</t>
  </si>
  <si>
    <t xml:space="preserve">  متوسط مساحة البناء للمشروع الواحد (م²)</t>
  </si>
  <si>
    <t>Average area of building per project (m2)</t>
  </si>
  <si>
    <t xml:space="preserve">  متوسط مساحة القاعة الواحدة (م²)</t>
  </si>
  <si>
    <t>Average area per hall (m2)</t>
  </si>
  <si>
    <t xml:space="preserve">عدد مشاريع دجاج اللحم المنتجة فعلا وعدد الدجاج المباع ومتوسط وزن الدجاجة عند البيع وكمية الدجاج المباع ومتوسط كلفة انتاج دجاج اللحم الحي للسنوات (2020-2025) على مستوى العراق/ عدا اقليم كردستان </t>
  </si>
  <si>
    <t xml:space="preserve">Number of productive broiler chickens projects sold chickens and average weight per chiken in sale Quantity of sold chickens  and average cost of live broiler chickens at for(2020-2025)the level of  Iraq / Except for the Kurdistan region  
</t>
  </si>
  <si>
    <t>جدول (9)</t>
  </si>
  <si>
    <t>Table (9)</t>
  </si>
  <si>
    <t>عدد مشاريع دجاج اللحم المنتجة فعلا</t>
  </si>
  <si>
    <t xml:space="preserve">   عدد دجاج اللحم المباع (1000) دجاجة</t>
  </si>
  <si>
    <t>متوسط وزن الدجاجة الواحدة عند البيع (غم)</t>
  </si>
  <si>
    <t xml:space="preserve">  كمية الدجاج المباع (1000) طن</t>
  </si>
  <si>
    <t>متوسط كلفة الانتاج لدجاج اللحم (دينار/كغم)</t>
  </si>
  <si>
    <t xml:space="preserve">Number of productive broiler chickens projects </t>
  </si>
  <si>
    <t>Number of sold chickens (1000) chiken</t>
  </si>
  <si>
    <t>Average weight per chicken in sale (gram)</t>
  </si>
  <si>
    <t xml:space="preserve"> Quantity of sold chickens (1000) ton</t>
  </si>
  <si>
    <t>Average cost of live broiler chickens (ID/kg)</t>
  </si>
  <si>
    <t>-</t>
  </si>
  <si>
    <t xml:space="preserve"> متوسط عدد الوجبات وعدد الدجاج المباع ومتوسط وزن الدجاجة الواحدة وكمية وقيمة دجاج اللحم لسنة 2025 للقطاع الخاص على مستوى المحافظات </t>
  </si>
  <si>
    <t xml:space="preserve">Average number of Chickens sets, sold chickens, average weight per chicken and quantity and value of broiler chickens to Private Sector at governorate level for 2025  </t>
  </si>
  <si>
    <t>جدول  (10)</t>
  </si>
  <si>
    <t>Table (10)</t>
  </si>
  <si>
    <t xml:space="preserve"> </t>
  </si>
  <si>
    <t>عدد مشاريع دجاج اللحم</t>
  </si>
  <si>
    <t>متوسط عدد الوجبات في السنة</t>
  </si>
  <si>
    <t>عدد الدجاج المباع (1000) دجاجة</t>
  </si>
  <si>
    <t>كمية الدجاج المباع (طن)</t>
  </si>
  <si>
    <t>قيمة الدجاج المباع (1000) دينار</t>
  </si>
  <si>
    <t>متوسط سعرالكيلو (دينار)</t>
  </si>
  <si>
    <t>متوسط سعر الدجاجة (دينار)</t>
  </si>
  <si>
    <t>Number of   broiler chicken projects</t>
  </si>
  <si>
    <t>Average number of chicken sets in a year</t>
  </si>
  <si>
    <t xml:space="preserve">Sold chickens (000) </t>
  </si>
  <si>
    <t>Quantity of sold chickens (Ton)</t>
  </si>
  <si>
    <t>Value of sold chickens  (000) ID</t>
  </si>
  <si>
    <t>Average Price of Kilo   (ID)</t>
  </si>
  <si>
    <t>Average Price of Chicken  (ID)</t>
  </si>
  <si>
    <t>نينوى</t>
  </si>
  <si>
    <t>Nineveh</t>
  </si>
  <si>
    <t>كركوك</t>
  </si>
  <si>
    <t>kirkuk</t>
  </si>
  <si>
    <t>ديالى</t>
  </si>
  <si>
    <t>Diala</t>
  </si>
  <si>
    <t>الانبار</t>
  </si>
  <si>
    <t>Al- Anbar</t>
  </si>
  <si>
    <t>بغداد</t>
  </si>
  <si>
    <t>Baghdad</t>
  </si>
  <si>
    <t>بابل</t>
  </si>
  <si>
    <t>Babylon</t>
  </si>
  <si>
    <t>صلاح الدين</t>
  </si>
  <si>
    <t>Salah Al- Deen</t>
  </si>
  <si>
    <t>القادسية</t>
  </si>
  <si>
    <t>AL-Qadisiya</t>
  </si>
  <si>
    <t>المثنى</t>
  </si>
  <si>
    <t>AL-Muthanna</t>
  </si>
  <si>
    <t xml:space="preserve">ذي قار </t>
  </si>
  <si>
    <t xml:space="preserve">ميسان </t>
  </si>
  <si>
    <t>البصرة</t>
  </si>
  <si>
    <t>Basrah</t>
  </si>
  <si>
    <t>المجموع الكلي</t>
  </si>
  <si>
    <t>Grand Total</t>
  </si>
  <si>
    <t xml:space="preserve">مؤشرات تكاليف وايرادات مشاريع انتاج دجاج اللحم لسنة 2025 على مستوى العراق / عدا اقليم كردستان  </t>
  </si>
  <si>
    <t xml:space="preserve"> Indicators of Costs and Revenues of  broiler chickens Production Projects for 2025  at the level of Iraq/ Except for the Kurdistan region  </t>
  </si>
  <si>
    <t>جدول  (11)</t>
  </si>
  <si>
    <t>Table (11)</t>
  </si>
  <si>
    <t>عدد الافراخ والقيمة (1000)</t>
  </si>
  <si>
    <t>Number Of Chicks&amp;Value  (1000)</t>
  </si>
  <si>
    <t>للقطاع الخاص</t>
  </si>
  <si>
    <t>Private Sector</t>
  </si>
  <si>
    <t>التكاليف</t>
  </si>
  <si>
    <t>الافراخ المشتراة</t>
  </si>
  <si>
    <t xml:space="preserve">العدد </t>
  </si>
  <si>
    <t xml:space="preserve"> Number </t>
  </si>
  <si>
    <t xml:space="preserve"> Chicks Purchased </t>
  </si>
  <si>
    <t>Cost</t>
  </si>
  <si>
    <t xml:space="preserve">القيمة </t>
  </si>
  <si>
    <t>Value</t>
  </si>
  <si>
    <t>العلف المستهلك</t>
  </si>
  <si>
    <t>الكمية (100) طن</t>
  </si>
  <si>
    <t>Quantity (00) tons</t>
  </si>
  <si>
    <t xml:space="preserve">Forage Consumed </t>
  </si>
  <si>
    <t>العمال</t>
  </si>
  <si>
    <t>ذكور</t>
  </si>
  <si>
    <t>Male</t>
  </si>
  <si>
    <t>Number</t>
  </si>
  <si>
    <t>Worker</t>
  </si>
  <si>
    <t>اناث</t>
  </si>
  <si>
    <t>Female</t>
  </si>
  <si>
    <t>الاجور</t>
  </si>
  <si>
    <t>Wages</t>
  </si>
  <si>
    <t xml:space="preserve">المصاريف </t>
  </si>
  <si>
    <t>الماء</t>
  </si>
  <si>
    <t>Water</t>
  </si>
  <si>
    <t>Expenditures</t>
  </si>
  <si>
    <t>الكهرباء</t>
  </si>
  <si>
    <t>Electricity</t>
  </si>
  <si>
    <t>الوقود</t>
  </si>
  <si>
    <t>Fuel</t>
  </si>
  <si>
    <t>مطهرات ولقاحات وادوية</t>
  </si>
  <si>
    <t>Disinfectants, vaccine and drugs</t>
  </si>
  <si>
    <t xml:space="preserve">مصاريف متفرقة </t>
  </si>
  <si>
    <t>Miscellaneous Expenditures</t>
  </si>
  <si>
    <t xml:space="preserve">مجموع التكاليف </t>
  </si>
  <si>
    <t>Total Costs</t>
  </si>
  <si>
    <t xml:space="preserve">عدد الافراخ الهالكة </t>
  </si>
  <si>
    <t>Number of Dead Chicks</t>
  </si>
  <si>
    <t>الايرادات</t>
  </si>
  <si>
    <t>الدجاج المباع</t>
  </si>
  <si>
    <t xml:space="preserve">Number </t>
  </si>
  <si>
    <t xml:space="preserve">Sold chickens </t>
  </si>
  <si>
    <t>Revenues</t>
  </si>
  <si>
    <t>قيمة فضلات القاعات</t>
  </si>
  <si>
    <t>Value of halls Waste</t>
  </si>
  <si>
    <t>الايرادات الاخرى</t>
  </si>
  <si>
    <t>Other Revenues</t>
  </si>
  <si>
    <t>مجموع الايرادات</t>
  </si>
  <si>
    <t>Total Revenues</t>
  </si>
  <si>
    <t xml:space="preserve">متوسط كلفة وايراد الفرخة الواحدة والكيلو غرام الواحد من دجاج اللحم لسنة 2025 على مستوى العراق / عدا اقليم كردستان   </t>
  </si>
  <si>
    <t>Average cost and revenue per Broiler chicken and per kilogram of chickens  for  the year 2025 at the level of Iraq/ Except for the Kurdistan region</t>
  </si>
  <si>
    <t>جدول (12)</t>
  </si>
  <si>
    <t>Table (12)</t>
  </si>
  <si>
    <t xml:space="preserve"> قيمة الكلفة والايراد (دينار)</t>
  </si>
  <si>
    <t>Cost&amp; Revenue(ID)</t>
  </si>
  <si>
    <t>للفرخة الواحدة</t>
  </si>
  <si>
    <t>للكيلو غرام الواحد</t>
  </si>
  <si>
    <t>per Broiler chicken</t>
  </si>
  <si>
    <t xml:space="preserve"> per kilogram </t>
  </si>
  <si>
    <t>قيمة الشراء</t>
  </si>
  <si>
    <t>Value of purchase</t>
  </si>
  <si>
    <t>قيمة العلف المستهلك</t>
  </si>
  <si>
    <t xml:space="preserve">Value of forage consumed </t>
  </si>
  <si>
    <t>اجور العمال</t>
  </si>
  <si>
    <t>الذكور</t>
  </si>
  <si>
    <t>Workers wages</t>
  </si>
  <si>
    <t>الاناث</t>
  </si>
  <si>
    <t>المتوسط</t>
  </si>
  <si>
    <t>Average</t>
  </si>
  <si>
    <t xml:space="preserve"> اجور الماء</t>
  </si>
  <si>
    <t>Water fees</t>
  </si>
  <si>
    <t>اجور الكهرباء</t>
  </si>
  <si>
    <t>Electricity fees</t>
  </si>
  <si>
    <t>Total costs</t>
  </si>
  <si>
    <t>قيمة البيع</t>
  </si>
  <si>
    <t>Value of sale</t>
  </si>
  <si>
    <t>Value of halls waste</t>
  </si>
  <si>
    <t xml:space="preserve"> الايرادات الاخرى</t>
  </si>
  <si>
    <t>متوسط عدد الوجبات وعدد الدجاج المباع ومتوسط وزن الدجاجة الواحدة وكمية وقيمة دجاج التربية لسنة 2025 للقطاع الخاص على مستوى المحافظات</t>
  </si>
  <si>
    <t>Average number of chicken sets, sold chickens, weight per chicken,quantit &amp; value of Breeding chickens to Private Sector at governorate level for 2025</t>
  </si>
  <si>
    <t xml:space="preserve"> جدول (13)</t>
  </si>
  <si>
    <t>Table (13)</t>
  </si>
  <si>
    <t>عدد مشاريع دجاج التربية</t>
  </si>
  <si>
    <t>Governorate</t>
  </si>
  <si>
    <t>Number of   breeding chickens projects</t>
  </si>
  <si>
    <t>Average number of Chicken sets in a year</t>
  </si>
  <si>
    <t xml:space="preserve">Sold chickens (1000) </t>
  </si>
  <si>
    <t>Quantity of sold chickens (ton)</t>
  </si>
  <si>
    <t>Value of sold chickens  (1000) ID</t>
  </si>
  <si>
    <r>
      <t xml:space="preserve">كمية البيض المنتج من بيض المائدة والتفقيس لمشاريع دجاج التربية المنتجة فعلاً لسنة </t>
    </r>
    <r>
      <rPr>
        <b/>
        <sz val="12"/>
        <rFont val="Calibri"/>
        <family val="2"/>
      </rPr>
      <t>2025 على مستوى المحافظات</t>
    </r>
  </si>
  <si>
    <t>Quantity of table and hatching egg of productive breeding chickens projects governorate level for 2025</t>
  </si>
  <si>
    <t>جدول (14)</t>
  </si>
  <si>
    <t>Table (14)</t>
  </si>
  <si>
    <t>الكمية والقيمة (1000)</t>
  </si>
  <si>
    <t>Quantity &amp; Value(1000)</t>
  </si>
  <si>
    <t>بيض المائدة المنتج</t>
  </si>
  <si>
    <t>بيض التفقيس المنتج</t>
  </si>
  <si>
    <t>Number of Breeding chickens projects</t>
  </si>
  <si>
    <t>Table eggs produced</t>
  </si>
  <si>
    <t xml:space="preserve"> Hatching eggs produced</t>
  </si>
  <si>
    <t>الكمية</t>
  </si>
  <si>
    <t>القيمة</t>
  </si>
  <si>
    <t>Quantity</t>
  </si>
  <si>
    <t xml:space="preserve">Quantity </t>
  </si>
  <si>
    <t xml:space="preserve">ديالى* </t>
  </si>
  <si>
    <t>كربلاء*</t>
  </si>
  <si>
    <t>Kerbela*</t>
  </si>
  <si>
    <t>واسط*</t>
  </si>
  <si>
    <t>Wasit*</t>
  </si>
  <si>
    <t>النجف*</t>
  </si>
  <si>
    <t>AL-Najaf*</t>
  </si>
  <si>
    <t xml:space="preserve">ذي قار* </t>
  </si>
  <si>
    <t>Thi-Qar*</t>
  </si>
  <si>
    <t>*بعض المشاريع لديها اكثر من تخصص واحد.</t>
  </si>
  <si>
    <r>
      <t xml:space="preserve">مؤشرات تكاليف انتاج دجاج التربية لسنة </t>
    </r>
    <r>
      <rPr>
        <b/>
        <sz val="12"/>
        <color indexed="8"/>
        <rFont val="Calibri"/>
        <family val="2"/>
      </rPr>
      <t xml:space="preserve">2025 على مستوى العراق / عدا اقليم كردستان </t>
    </r>
  </si>
  <si>
    <t xml:space="preserve">     Indicators costs of Breeding chickens production for the year 2025 at the level of Iraq / Except  for the Kurdistan region</t>
  </si>
  <si>
    <t>جدول (15)</t>
  </si>
  <si>
    <t>Table (15)</t>
  </si>
  <si>
    <t>القيمة والاجور(1000) دينار</t>
  </si>
  <si>
    <t>Value &amp;Wages (1000) ID</t>
  </si>
  <si>
    <t>العدد (1000) فرخة</t>
  </si>
  <si>
    <r>
      <t>Number of</t>
    </r>
    <r>
      <rPr>
        <b/>
        <sz val="10.5"/>
        <color indexed="10"/>
        <rFont val="Calibri"/>
        <family val="2"/>
      </rPr>
      <t xml:space="preserve"> </t>
    </r>
    <r>
      <rPr>
        <b/>
        <sz val="10.5"/>
        <rFont val="Calibri"/>
        <family val="2"/>
      </rPr>
      <t xml:space="preserve"> chicks(000)</t>
    </r>
  </si>
  <si>
    <t xml:space="preserve">Purchased Chicks </t>
  </si>
  <si>
    <t>Costs</t>
  </si>
  <si>
    <t>value</t>
  </si>
  <si>
    <t xml:space="preserve">الكمية (طن) </t>
  </si>
  <si>
    <t>Quantity (ton)</t>
  </si>
  <si>
    <t xml:space="preserve"> Forage Consumed</t>
  </si>
  <si>
    <t>الاجور والمصاريف</t>
  </si>
  <si>
    <t xml:space="preserve">عدد العمال </t>
  </si>
  <si>
    <t>Number of workers</t>
  </si>
  <si>
    <t>Wages&amp; expen-ditures</t>
  </si>
  <si>
    <t>اجورالعمال</t>
  </si>
  <si>
    <t>workers wages</t>
  </si>
  <si>
    <t>اجورالماء</t>
  </si>
  <si>
    <t xml:space="preserve">water fees </t>
  </si>
  <si>
    <t>اجورالكهرباء</t>
  </si>
  <si>
    <t xml:space="preserve">Disinfectants ,vaccines </t>
  </si>
  <si>
    <t>and drugs</t>
  </si>
  <si>
    <t>Miscellaneous expenditures</t>
  </si>
  <si>
    <t>مجموع التكاليف</t>
  </si>
  <si>
    <t xml:space="preserve">مؤشرات ايرادات انتاج دجاج التربية لسنة 2025 على مستوى العراق/ عدا اقليم كردستان </t>
  </si>
  <si>
    <t xml:space="preserve">                  Indicators  costs of Breeding chickens production for the year 2025 at the level of Iraq / Except  for the Kurdistan region</t>
  </si>
  <si>
    <t xml:space="preserve">جدول (16)           </t>
  </si>
  <si>
    <t xml:space="preserve">Table (16)      </t>
  </si>
  <si>
    <t xml:space="preserve">العدد والقيمة (1000) </t>
  </si>
  <si>
    <t xml:space="preserve">Number &amp;Value (1000) </t>
  </si>
  <si>
    <t>Number of dead chicks</t>
  </si>
  <si>
    <t>العدد</t>
  </si>
  <si>
    <t xml:space="preserve"> sold chickens</t>
  </si>
  <si>
    <t>البيض المنتج</t>
  </si>
  <si>
    <t>Number of egg</t>
  </si>
  <si>
    <t xml:space="preserve"> produced Eggs</t>
  </si>
  <si>
    <t xml:space="preserve">value of halls waste </t>
  </si>
  <si>
    <t>قيمة الايرادات الاخرى</t>
  </si>
  <si>
    <t>value of other revenues</t>
  </si>
  <si>
    <t>Total revenues</t>
  </si>
  <si>
    <t>*يوجد في الحقول (5,075) دجاج تربية بيوض مدور للسنة القادمة.</t>
  </si>
  <si>
    <t>*there are(5,075)layer chickens in the farms for next year.</t>
  </si>
  <si>
    <t xml:space="preserve">      متوسط كلفة وايراد دجاج التربية الواحدة والكيلو غرام الواحد من دجاج التربية لسنة 2025 على مستوى العراق / عدا اقليم كردستان </t>
  </si>
  <si>
    <t xml:space="preserve">  Average cost and revenue per breeding chicken and  per kilogram of breeding chickens for 2025 at the level of Iraq/ Except for the Kurdistan region                 
</t>
  </si>
  <si>
    <t>جدول (17)</t>
  </si>
  <si>
    <t>Table (17)</t>
  </si>
  <si>
    <t xml:space="preserve"> الكلفة والايراد (دينار)</t>
  </si>
  <si>
    <t>دجاج التربية الواحدة</t>
  </si>
  <si>
    <t xml:space="preserve"> per breeding chicken</t>
  </si>
  <si>
    <t>per kilogram</t>
  </si>
  <si>
    <t>Purchase value</t>
  </si>
  <si>
    <t>Forage Consumed</t>
  </si>
  <si>
    <t>water fees</t>
  </si>
  <si>
    <t>electricity fees</t>
  </si>
  <si>
    <t>fuel</t>
  </si>
  <si>
    <t>Disinfectants, vaccines and drugs</t>
  </si>
  <si>
    <t>sale value</t>
  </si>
  <si>
    <t>Reve-neues</t>
  </si>
  <si>
    <t>Other revenues</t>
  </si>
  <si>
    <t>قيمة البيض المنتج</t>
  </si>
  <si>
    <t xml:space="preserve"> Value of eggs produced</t>
  </si>
  <si>
    <r>
      <t xml:space="preserve">عدد اجهزة الحاضنات والتفقيس والطاقة التصميمية لوجبة واحدة وقيمة الاضافات على الموجودات لسنة </t>
    </r>
    <r>
      <rPr>
        <b/>
        <sz val="12"/>
        <rFont val="Calibri"/>
        <family val="2"/>
      </rPr>
      <t xml:space="preserve">2025 على مستوى المحافظات             </t>
    </r>
  </si>
  <si>
    <t>Number of incubators and hatching devices, designed capacity per  egg set and additions value to exists at governorate level for 2025</t>
  </si>
  <si>
    <t>جدول (18)</t>
  </si>
  <si>
    <t>Table (18)</t>
  </si>
  <si>
    <t>عدد مشاريع التفقيس Number of hatching projects</t>
  </si>
  <si>
    <t>اجهزة الحاضنات</t>
  </si>
  <si>
    <t>اجهزة التفقيس</t>
  </si>
  <si>
    <t>عدد الاجهزة</t>
  </si>
  <si>
    <t>الطاقة التصميمية لوجبة واحدة (1000) بيضة</t>
  </si>
  <si>
    <t>قيمة الاضافات على الاجهزة (1000)دينار</t>
  </si>
  <si>
    <t>الطاقة التصميمية لوجبة واحدة (1000)بيضة</t>
  </si>
  <si>
    <t>Number of Devices</t>
  </si>
  <si>
    <t>Desined capacity per set  (1000)</t>
  </si>
  <si>
    <t>value of additions to the devices ID(1000)</t>
  </si>
  <si>
    <t>Desined capacity per set (1000)</t>
  </si>
  <si>
    <t xml:space="preserve">ديالى </t>
  </si>
  <si>
    <t>kerbela</t>
  </si>
  <si>
    <t>AL-Qadisiyah</t>
  </si>
  <si>
    <t xml:space="preserve">مؤشرات ايراد مشاريع التفقيس لسنة 2025 على مستوى العراق / عدا اقليم كردستان </t>
  </si>
  <si>
    <t xml:space="preserve">               Indicators of cost and revenue of hatching projects for the year 2025 at the level of Iraq/                           Except for the Kurdistan region                         </t>
  </si>
  <si>
    <t xml:space="preserve"> جدول (19)</t>
  </si>
  <si>
    <t>Table (19)</t>
  </si>
  <si>
    <t>الكمية  والقيمة (1000)</t>
  </si>
  <si>
    <t>Quantity &amp; Value(ID)</t>
  </si>
  <si>
    <t xml:space="preserve">التفاصيل </t>
  </si>
  <si>
    <t xml:space="preserve">Details </t>
  </si>
  <si>
    <t>عدد المشاريع</t>
  </si>
  <si>
    <t xml:space="preserve">Number of projects </t>
  </si>
  <si>
    <t>عدد اجهزة الحاضنات</t>
  </si>
  <si>
    <t>Number of Incubators</t>
  </si>
  <si>
    <t>عدد اجهزة التفقيس</t>
  </si>
  <si>
    <t>Number of Hatching Devices</t>
  </si>
  <si>
    <t>البيض المنتج داخل الحقل</t>
  </si>
  <si>
    <t xml:space="preserve">الكمية </t>
  </si>
  <si>
    <t>Eggs produced in the farm</t>
  </si>
  <si>
    <t xml:space="preserve">Value </t>
  </si>
  <si>
    <t>البيض المشترى</t>
  </si>
  <si>
    <t xml:space="preserve"> Eggs Purchased</t>
  </si>
  <si>
    <t>البيض التالف والمكاسير قبل التفقيس</t>
  </si>
  <si>
    <t xml:space="preserve"> Eggs dameged and broken  before hatching </t>
  </si>
  <si>
    <t>البيض المباع للتفقيس</t>
  </si>
  <si>
    <t xml:space="preserve">Eggs sold for hatching </t>
  </si>
  <si>
    <t>البيض المستعمل للتفقيس</t>
  </si>
  <si>
    <t>Eggs for hatching</t>
  </si>
  <si>
    <t>البيض التالف والمكاسير بعد التفقيس</t>
  </si>
  <si>
    <t>Eggs dameged and broken after hatching</t>
  </si>
  <si>
    <t xml:space="preserve">  عدد الافراخ  (1000) فرخة</t>
  </si>
  <si>
    <t>المنتجة</t>
  </si>
  <si>
    <t>Produced</t>
  </si>
  <si>
    <t xml:space="preserve"> Number of chicks (1000)</t>
  </si>
  <si>
    <t>الهالكة</t>
  </si>
  <si>
    <t>Dead</t>
  </si>
  <si>
    <t>المشوهة وغير الصالحة</t>
  </si>
  <si>
    <t xml:space="preserve">Defaced </t>
  </si>
  <si>
    <t>المباعة</t>
  </si>
  <si>
    <t>sold</t>
  </si>
  <si>
    <t xml:space="preserve">قيمة الايرادات الاخرى </t>
  </si>
  <si>
    <t>Total  revenues</t>
  </si>
  <si>
    <t xml:space="preserve">مجموع الاجور والمصاريف في مشاريع التفقيس لسنة 2025على مستوى العراق/عدا اقليم كردستان </t>
  </si>
  <si>
    <t>Total wages &amp; expendituers of hatching projects for the year 2025 at the level of Iraq / Except for the Kurdistan region</t>
  </si>
  <si>
    <t xml:space="preserve"> جدول (20)   </t>
  </si>
  <si>
    <t>Table (20)</t>
  </si>
  <si>
    <t>القيمة (1000) دينار</t>
  </si>
  <si>
    <t>Value(1000)ID</t>
  </si>
  <si>
    <t>مواد مطهرة ومنظفة</t>
  </si>
  <si>
    <t>Detergents</t>
  </si>
  <si>
    <t>وقود</t>
  </si>
  <si>
    <t>اجور الماء</t>
  </si>
  <si>
    <t>صيانة المباني</t>
  </si>
  <si>
    <t>Buildings maintanance</t>
  </si>
  <si>
    <t>صيانة الالات والمعدات</t>
  </si>
  <si>
    <t>Tools &amp; Equipments maintanance</t>
  </si>
  <si>
    <t>شراء كارتون</t>
  </si>
  <si>
    <t>Purchase cartons</t>
  </si>
  <si>
    <t>مصاريف اخرى</t>
  </si>
  <si>
    <t>Other expenditures</t>
  </si>
  <si>
    <t>المجموع الكلي للمصاريف والاجور</t>
  </si>
  <si>
    <t>Total expenditures &amp; wages</t>
  </si>
  <si>
    <t>عدد المشاريع الحكومية (المباعة والمؤجرة) لسنة 2025 حسب النشاط على مستوى المحافظات</t>
  </si>
  <si>
    <t>Number of government projects (sold and leased) for the year 2025 by activity at the governorate level</t>
  </si>
  <si>
    <t>جدول (21)</t>
  </si>
  <si>
    <t>Table (21)</t>
  </si>
  <si>
    <t>عدد</t>
  </si>
  <si>
    <r>
      <t xml:space="preserve"> </t>
    </r>
    <r>
      <rPr>
        <b/>
        <sz val="11"/>
        <color indexed="8"/>
        <rFont val="Arial"/>
        <family val="2"/>
      </rPr>
      <t>النشاط</t>
    </r>
  </si>
  <si>
    <t>المشاريع</t>
  </si>
  <si>
    <t>تسمين افراخ</t>
  </si>
  <si>
    <t>تربية دجاج</t>
  </si>
  <si>
    <t xml:space="preserve">           اخرى                 (أغنام ، ابقار، ماعز)</t>
  </si>
  <si>
    <t>Number of Projects</t>
  </si>
  <si>
    <t xml:space="preserve">              Other                  (Sheep , Cow ,Goat) </t>
  </si>
  <si>
    <t xml:space="preserve"> Babylon    </t>
  </si>
  <si>
    <t>اعداد العاملين واجورهم وقيمة الاضافات على الموجودات الثابتة وقيمة مستلزمات الانتاج والايرادات الاخرى لسنة 2025 على مستوى المحافظات</t>
  </si>
  <si>
    <t>Number of workers, wages, value of additions to assets , inputs and other revenues at governorates level for 2025</t>
  </si>
  <si>
    <t>جدول (22)</t>
  </si>
  <si>
    <t>Table (22)</t>
  </si>
  <si>
    <t>مشاريع (تسمين ، دجاج التربية والتفقيس)</t>
  </si>
  <si>
    <t xml:space="preserve"> (Broiler Chickens ,breeding</t>
  </si>
  <si>
    <t>مشاريع الانتاج الحيواني والاخرى</t>
  </si>
  <si>
    <t>Other livestock production projects</t>
  </si>
  <si>
    <t>and hatching)Projects</t>
  </si>
  <si>
    <t>العاملين</t>
  </si>
  <si>
    <t>Workers</t>
  </si>
  <si>
    <t>قيمة الاضافات على الموجودات الثابتة</t>
  </si>
  <si>
    <t>قيمة مستلزمات الانتاج</t>
  </si>
  <si>
    <t xml:space="preserve">ايرادات اخرى </t>
  </si>
  <si>
    <t>Value of inputs</t>
  </si>
  <si>
    <t>الدائميين</t>
  </si>
  <si>
    <t xml:space="preserve">   اجور المؤقتين</t>
  </si>
  <si>
    <t>السلعية</t>
  </si>
  <si>
    <t>الخدمية</t>
  </si>
  <si>
    <t>Other expen-ditures</t>
  </si>
  <si>
    <t>Permenant</t>
  </si>
  <si>
    <t>Wages of temporary workers</t>
  </si>
  <si>
    <t>Value of additions to assets</t>
  </si>
  <si>
    <t>Commodity</t>
  </si>
  <si>
    <t>Service</t>
  </si>
  <si>
    <t>Num-ber</t>
  </si>
  <si>
    <t>Comm-odity</t>
  </si>
  <si>
    <t>كمية وقيمة انتاج البيض بأنواعه لسنة 2025 على مستوى المحافظات</t>
  </si>
  <si>
    <t xml:space="preserve"> Quantity and value of eggs production of all kinds at governorates level for 2025                 </t>
  </si>
  <si>
    <t>جدول (23)</t>
  </si>
  <si>
    <t xml:space="preserve">Table (23)               </t>
  </si>
  <si>
    <t>القيمة والكمية (1000)</t>
  </si>
  <si>
    <t xml:space="preserve">Quantity &amp; Value(1000)                            </t>
  </si>
  <si>
    <t>البيض بانواعه</t>
  </si>
  <si>
    <t xml:space="preserve">Eggs (all kinds)                                       </t>
  </si>
  <si>
    <t>المائدة</t>
  </si>
  <si>
    <t>التفقيس للحم</t>
  </si>
  <si>
    <t>التفقيس للبيوض</t>
  </si>
  <si>
    <t>Table egg</t>
  </si>
  <si>
    <t xml:space="preserve">Hatching for broiler chickens         </t>
  </si>
  <si>
    <t xml:space="preserve">        Hatching          for layer      chickens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</si>
</sst>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Simplified Arabic"/>
      <family val="1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 Black"/>
      <family val="2"/>
    </font>
    <font>
      <b/>
      <sz val="12"/>
      <name val="Arial Black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MCS RedSea S_U normal."/>
    </font>
    <font>
      <b/>
      <sz val="10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sz val="10"/>
      <name val="Calibri"/>
      <family val="2"/>
      <scheme val="minor"/>
    </font>
    <font>
      <b/>
      <sz val="10.5"/>
      <name val="Arial"/>
      <family val="2"/>
    </font>
    <font>
      <sz val="10.5"/>
      <name val="Arial"/>
      <family val="2"/>
    </font>
    <font>
      <b/>
      <sz val="11.5"/>
      <name val="Arial"/>
      <family val="2"/>
    </font>
    <font>
      <b/>
      <sz val="12"/>
      <name val="Calibri"/>
      <family val="2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indexed="10"/>
      <name val="Calibri"/>
      <family val="2"/>
    </font>
    <font>
      <b/>
      <sz val="10.5"/>
      <name val="Calibri"/>
      <family val="2"/>
    </font>
    <font>
      <b/>
      <sz val="14"/>
      <name val="Arial"/>
      <family val="2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Arial"/>
      <family val="2"/>
    </font>
    <font>
      <b/>
      <sz val="13"/>
      <name val="Arial"/>
      <family val="2"/>
    </font>
    <font>
      <b/>
      <sz val="12"/>
      <name val="Simplified Arabic"/>
      <family val="1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9" fillId="0" borderId="0"/>
  </cellStyleXfs>
  <cellXfs count="6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164" fontId="4" fillId="2" borderId="0" xfId="0" applyNumberFormat="1" applyFont="1" applyFill="1"/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164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1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 readingOrder="2"/>
    </xf>
    <xf numFmtId="0" fontId="9" fillId="0" borderId="0" xfId="0" applyFont="1"/>
    <xf numFmtId="0" fontId="10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/>
    </xf>
    <xf numFmtId="3" fontId="2" fillId="0" borderId="14" xfId="0" applyNumberFormat="1" applyFont="1" applyBorder="1" applyAlignment="1">
      <alignment vertical="center" wrapText="1" readingOrder="1"/>
    </xf>
    <xf numFmtId="164" fontId="2" fillId="0" borderId="2" xfId="0" applyNumberFormat="1" applyFont="1" applyBorder="1"/>
    <xf numFmtId="0" fontId="2" fillId="2" borderId="9" xfId="0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readingOrder="2"/>
    </xf>
    <xf numFmtId="0" fontId="5" fillId="2" borderId="13" xfId="0" applyFont="1" applyFill="1" applyBorder="1" applyAlignment="1">
      <alignment horizontal="center" readingOrder="2"/>
    </xf>
    <xf numFmtId="0" fontId="5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center" vertical="top" readingOrder="2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center"/>
    </xf>
    <xf numFmtId="0" fontId="6" fillId="0" borderId="0" xfId="0" applyFont="1" applyAlignment="1">
      <alignment readingOrder="2"/>
    </xf>
    <xf numFmtId="0" fontId="5" fillId="0" borderId="13" xfId="0" applyFont="1" applyBorder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13" fillId="0" borderId="3" xfId="0" applyFont="1" applyBorder="1" applyAlignment="1">
      <alignment horizontal="right" vertical="center"/>
    </xf>
    <xf numFmtId="3" fontId="13" fillId="2" borderId="14" xfId="0" applyNumberFormat="1" applyFont="1" applyFill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0" fontId="13" fillId="2" borderId="14" xfId="0" applyFont="1" applyFill="1" applyBorder="1" applyAlignment="1">
      <alignment horizontal="right" vertical="center"/>
    </xf>
    <xf numFmtId="164" fontId="13" fillId="2" borderId="14" xfId="0" applyNumberFormat="1" applyFont="1" applyFill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 readingOrder="2"/>
    </xf>
    <xf numFmtId="0" fontId="1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14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3" fontId="14" fillId="2" borderId="2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8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 readingOrder="2"/>
    </xf>
    <xf numFmtId="0" fontId="4" fillId="2" borderId="2" xfId="0" applyFont="1" applyFill="1" applyBorder="1" applyAlignment="1">
      <alignment horizontal="left" vertical="center" wrapText="1" readingOrder="1"/>
    </xf>
    <xf numFmtId="3" fontId="2" fillId="2" borderId="5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right" readingOrder="2"/>
    </xf>
    <xf numFmtId="0" fontId="4" fillId="0" borderId="0" xfId="0" applyFont="1" applyAlignment="1">
      <alignment readingOrder="2"/>
    </xf>
    <xf numFmtId="0" fontId="5" fillId="0" borderId="0" xfId="0" applyFont="1" applyAlignment="1">
      <alignment horizontal="center" vertical="center" wrapText="1"/>
    </xf>
    <xf numFmtId="0" fontId="14" fillId="2" borderId="15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3" fontId="14" fillId="2" borderId="15" xfId="0" applyNumberFormat="1" applyFont="1" applyFill="1" applyBorder="1" applyAlignment="1">
      <alignment horizontal="right" vertical="center"/>
    </xf>
    <xf numFmtId="3" fontId="14" fillId="2" borderId="3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3" xfId="0" applyFont="1" applyBorder="1" applyAlignment="1">
      <alignment horizontal="right"/>
    </xf>
    <xf numFmtId="0" fontId="10" fillId="0" borderId="13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/>
    <xf numFmtId="0" fontId="2" fillId="0" borderId="14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3" fontId="2" fillId="2" borderId="14" xfId="0" applyNumberFormat="1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3" fontId="2" fillId="2" borderId="22" xfId="0" applyNumberFormat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1" fillId="0" borderId="0" xfId="0" applyFont="1"/>
    <xf numFmtId="0" fontId="10" fillId="0" borderId="0" xfId="0" applyFont="1" applyAlignment="1">
      <alignment horizontal="center"/>
    </xf>
    <xf numFmtId="0" fontId="4" fillId="0" borderId="14" xfId="0" applyFont="1" applyBorder="1" applyAlignment="1">
      <alignment vertical="center"/>
    </xf>
    <xf numFmtId="3" fontId="2" fillId="2" borderId="8" xfId="0" applyNumberFormat="1" applyFont="1" applyFill="1" applyBorder="1" applyAlignment="1">
      <alignment vertical="center" wrapText="1"/>
    </xf>
    <xf numFmtId="0" fontId="22" fillId="0" borderId="29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1" fontId="4" fillId="2" borderId="9" xfId="0" applyNumberFormat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vertical="center" wrapText="1"/>
    </xf>
    <xf numFmtId="1" fontId="4" fillId="0" borderId="12" xfId="0" applyNumberFormat="1" applyFont="1" applyBorder="1" applyAlignment="1">
      <alignment vertical="center"/>
    </xf>
    <xf numFmtId="0" fontId="4" fillId="0" borderId="10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 readingOrder="1"/>
    </xf>
    <xf numFmtId="0" fontId="20" fillId="0" borderId="2" xfId="0" applyFont="1" applyBorder="1" applyAlignment="1">
      <alignment horizontal="left" vertical="center" wrapText="1" readingOrder="1"/>
    </xf>
    <xf numFmtId="1" fontId="2" fillId="2" borderId="14" xfId="0" applyNumberFormat="1" applyFont="1" applyFill="1" applyBorder="1" applyAlignment="1">
      <alignment vertical="center"/>
    </xf>
    <xf numFmtId="1" fontId="4" fillId="0" borderId="3" xfId="0" applyNumberFormat="1" applyFont="1" applyBorder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readingOrder="2"/>
    </xf>
    <xf numFmtId="0" fontId="6" fillId="0" borderId="5" xfId="2" applyFont="1" applyBorder="1" applyAlignment="1">
      <alignment horizontal="center" vertical="center" readingOrder="2"/>
    </xf>
    <xf numFmtId="0" fontId="14" fillId="2" borderId="5" xfId="2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1" fontId="14" fillId="2" borderId="14" xfId="0" applyNumberFormat="1" applyFont="1" applyFill="1" applyBorder="1" applyAlignment="1">
      <alignment vertical="center"/>
    </xf>
    <xf numFmtId="1" fontId="14" fillId="2" borderId="11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0" xfId="3" applyFont="1"/>
    <xf numFmtId="0" fontId="5" fillId="0" borderId="0" xfId="0" applyFont="1" applyAlignment="1">
      <alignment horizontal="left"/>
    </xf>
    <xf numFmtId="0" fontId="25" fillId="0" borderId="0" xfId="0" applyFont="1"/>
    <xf numFmtId="0" fontId="5" fillId="0" borderId="0" xfId="3" applyFont="1" applyAlignment="1">
      <alignment horizontal="center"/>
    </xf>
    <xf numFmtId="0" fontId="26" fillId="0" borderId="14" xfId="0" applyFont="1" applyBorder="1" applyAlignment="1">
      <alignment horizontal="center" vertical="center"/>
    </xf>
    <xf numFmtId="0" fontId="26" fillId="0" borderId="14" xfId="3" applyFont="1" applyBorder="1" applyAlignment="1">
      <alignment vertical="center"/>
    </xf>
    <xf numFmtId="0" fontId="29" fillId="0" borderId="0" xfId="0" applyFont="1" applyAlignment="1">
      <alignment horizontal="center" vertical="center" textRotation="2"/>
    </xf>
    <xf numFmtId="0" fontId="2" fillId="0" borderId="0" xfId="0" applyFont="1" applyAlignment="1">
      <alignment vertical="center"/>
    </xf>
    <xf numFmtId="0" fontId="5" fillId="0" borderId="13" xfId="0" applyFont="1" applyBorder="1"/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0" xfId="0" applyFont="1" applyFill="1"/>
    <xf numFmtId="0" fontId="18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4" fillId="2" borderId="11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/>
    <xf numFmtId="0" fontId="6" fillId="2" borderId="12" xfId="0" applyFont="1" applyFill="1" applyBorder="1"/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4" fillId="0" borderId="13" xfId="0" applyFont="1" applyBorder="1" applyAlignment="1">
      <alignment horizontal="center"/>
    </xf>
    <xf numFmtId="0" fontId="10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14" xfId="0" applyFont="1" applyFill="1" applyBorder="1" applyAlignment="1">
      <alignment vertical="center" wrapText="1" readingOrder="2"/>
    </xf>
    <xf numFmtId="0" fontId="2" fillId="2" borderId="2" xfId="0" applyFont="1" applyFill="1" applyBorder="1" applyAlignment="1">
      <alignment horizontal="left" vertical="center" wrapText="1" readingOrder="2"/>
    </xf>
    <xf numFmtId="0" fontId="2" fillId="0" borderId="3" xfId="0" applyFont="1" applyBorder="1" applyAlignment="1">
      <alignment horizontal="right" vertical="center" wrapText="1" readingOrder="2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right" readingOrder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readingOrder="2"/>
    </xf>
    <xf numFmtId="0" fontId="4" fillId="2" borderId="0" xfId="0" applyFont="1" applyFill="1" applyAlignment="1">
      <alignment horizontal="center" wrapText="1" readingOrder="1"/>
    </xf>
    <xf numFmtId="0" fontId="4" fillId="0" borderId="1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10" xfId="0" applyFont="1" applyBorder="1" applyAlignment="1">
      <alignment horizontal="left" vertical="center" wrapText="1" readingOrder="2"/>
    </xf>
    <xf numFmtId="0" fontId="14" fillId="0" borderId="1" xfId="0" applyFont="1" applyBorder="1" applyAlignment="1">
      <alignment horizontal="left" vertical="center" wrapText="1" readingOrder="2"/>
    </xf>
    <xf numFmtId="0" fontId="14" fillId="0" borderId="7" xfId="0" applyFont="1" applyBorder="1" applyAlignment="1">
      <alignment horizontal="left" vertical="center" wrapText="1" readingOrder="2"/>
    </xf>
    <xf numFmtId="0" fontId="14" fillId="0" borderId="0" xfId="0" applyFont="1" applyAlignment="1">
      <alignment horizontal="left" vertical="center" wrapText="1" readingOrder="2"/>
    </xf>
    <xf numFmtId="0" fontId="14" fillId="0" borderId="4" xfId="0" applyFont="1" applyBorder="1" applyAlignment="1">
      <alignment horizontal="left" vertical="center" wrapText="1" readingOrder="2"/>
    </xf>
    <xf numFmtId="0" fontId="14" fillId="0" borderId="13" xfId="0" applyFont="1" applyBorder="1" applyAlignment="1">
      <alignment horizontal="left" vertical="center" wrapText="1" readingOrder="2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2" borderId="2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right" vertical="center"/>
    </xf>
    <xf numFmtId="0" fontId="14" fillId="0" borderId="10" xfId="0" applyFont="1" applyBorder="1" applyAlignment="1">
      <alignment horizontal="left" vertical="center" readingOrder="1"/>
    </xf>
    <xf numFmtId="0" fontId="14" fillId="0" borderId="1" xfId="0" applyFont="1" applyBorder="1" applyAlignment="1">
      <alignment horizontal="left" vertical="center" readingOrder="1"/>
    </xf>
    <xf numFmtId="0" fontId="14" fillId="0" borderId="7" xfId="0" applyFont="1" applyBorder="1" applyAlignment="1">
      <alignment horizontal="left" vertical="center" readingOrder="1"/>
    </xf>
    <xf numFmtId="0" fontId="14" fillId="0" borderId="0" xfId="0" applyFont="1" applyAlignment="1">
      <alignment horizontal="left" vertical="center" readingOrder="1"/>
    </xf>
    <xf numFmtId="0" fontId="14" fillId="0" borderId="4" xfId="0" applyFont="1" applyBorder="1" applyAlignment="1">
      <alignment horizontal="left" vertical="center" readingOrder="1"/>
    </xf>
    <xf numFmtId="0" fontId="14" fillId="0" borderId="13" xfId="0" applyFont="1" applyBorder="1" applyAlignment="1">
      <alignment horizontal="left" vertical="center" readingOrder="1"/>
    </xf>
    <xf numFmtId="0" fontId="14" fillId="2" borderId="2" xfId="0" applyFont="1" applyFill="1" applyBorder="1" applyAlignment="1">
      <alignment horizontal="right" vertical="center"/>
    </xf>
    <xf numFmtId="0" fontId="14" fillId="0" borderId="10" xfId="0" applyFont="1" applyBorder="1" applyAlignment="1">
      <alignment horizontal="left" vertical="center" readingOrder="2"/>
    </xf>
    <xf numFmtId="0" fontId="14" fillId="0" borderId="1" xfId="0" applyFont="1" applyBorder="1" applyAlignment="1">
      <alignment horizontal="left" vertical="center" readingOrder="2"/>
    </xf>
    <xf numFmtId="0" fontId="14" fillId="0" borderId="7" xfId="0" applyFont="1" applyBorder="1" applyAlignment="1">
      <alignment horizontal="left" vertical="center" readingOrder="2"/>
    </xf>
    <xf numFmtId="0" fontId="14" fillId="0" borderId="0" xfId="0" applyFont="1" applyAlignment="1">
      <alignment horizontal="left" vertical="center" readingOrder="2"/>
    </xf>
    <xf numFmtId="0" fontId="14" fillId="0" borderId="4" xfId="0" applyFont="1" applyBorder="1" applyAlignment="1">
      <alignment horizontal="left" vertical="center" readingOrder="2"/>
    </xf>
    <xf numFmtId="0" fontId="14" fillId="0" borderId="13" xfId="0" applyFont="1" applyBorder="1" applyAlignment="1">
      <alignment horizontal="left" vertical="center" readingOrder="2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 readingOrder="1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164" fontId="14" fillId="2" borderId="2" xfId="0" applyNumberFormat="1" applyFont="1" applyFill="1" applyBorder="1" applyAlignment="1">
      <alignment horizontal="right" vertical="center"/>
    </xf>
    <xf numFmtId="164" fontId="14" fillId="2" borderId="3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3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14" fillId="2" borderId="15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textRotation="2"/>
    </xf>
    <xf numFmtId="0" fontId="4" fillId="0" borderId="9" xfId="0" applyFont="1" applyBorder="1" applyAlignment="1">
      <alignment horizontal="center" vertical="center" textRotation="2"/>
    </xf>
    <xf numFmtId="0" fontId="4" fillId="0" borderId="8" xfId="0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4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2" fontId="14" fillId="0" borderId="0" xfId="0" applyNumberFormat="1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0" xfId="3" applyFont="1" applyBorder="1" applyAlignment="1">
      <alignment horizontal="center" vertical="center"/>
    </xf>
    <xf numFmtId="0" fontId="26" fillId="0" borderId="1" xfId="3" applyFont="1" applyBorder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" xfId="3" applyFont="1" applyBorder="1" applyAlignment="1">
      <alignment horizontal="center" vertical="center"/>
    </xf>
    <xf numFmtId="0" fontId="26" fillId="0" borderId="15" xfId="3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3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/>
    </xf>
    <xf numFmtId="0" fontId="26" fillId="0" borderId="13" xfId="3" applyFont="1" applyBorder="1" applyAlignment="1">
      <alignment horizontal="center" vertical="center"/>
    </xf>
    <xf numFmtId="0" fontId="26" fillId="0" borderId="6" xfId="3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0" xfId="3" applyFont="1" applyBorder="1" applyAlignment="1">
      <alignment horizontal="center" vertical="center" wrapText="1"/>
    </xf>
    <xf numFmtId="0" fontId="26" fillId="0" borderId="12" xfId="3" applyFont="1" applyBorder="1" applyAlignment="1">
      <alignment horizontal="center" vertical="center" wrapText="1"/>
    </xf>
    <xf numFmtId="0" fontId="26" fillId="0" borderId="7" xfId="3" applyFont="1" applyBorder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 wrapText="1"/>
    </xf>
    <xf numFmtId="0" fontId="26" fillId="0" borderId="6" xfId="3" applyFont="1" applyBorder="1" applyAlignment="1">
      <alignment horizontal="center" vertical="center" wrapText="1"/>
    </xf>
    <xf numFmtId="0" fontId="26" fillId="0" borderId="11" xfId="3" applyFont="1" applyBorder="1" applyAlignment="1">
      <alignment horizontal="center" vertical="center" wrapText="1"/>
    </xf>
    <xf numFmtId="0" fontId="26" fillId="0" borderId="8" xfId="3" applyFont="1" applyBorder="1" applyAlignment="1">
      <alignment horizontal="center" vertical="center" wrapText="1"/>
    </xf>
    <xf numFmtId="0" fontId="26" fillId="0" borderId="14" xfId="3" applyFont="1" applyBorder="1" applyAlignment="1">
      <alignment horizontal="center" vertical="center" wrapText="1"/>
    </xf>
    <xf numFmtId="0" fontId="26" fillId="0" borderId="14" xfId="3" applyFont="1" applyBorder="1" applyAlignment="1">
      <alignment horizontal="center" vertical="center"/>
    </xf>
    <xf numFmtId="0" fontId="26" fillId="2" borderId="1" xfId="3" applyFont="1" applyFill="1" applyBorder="1" applyAlignment="1">
      <alignment horizontal="center" vertical="center" wrapText="1"/>
    </xf>
    <xf numFmtId="0" fontId="26" fillId="2" borderId="13" xfId="3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6" fillId="0" borderId="12" xfId="0" applyFont="1" applyBorder="1" applyAlignment="1">
      <alignment horizontal="right" vertical="center" textRotation="2"/>
    </xf>
    <xf numFmtId="0" fontId="26" fillId="0" borderId="9" xfId="0" applyFont="1" applyBorder="1" applyAlignment="1">
      <alignment horizontal="right" vertical="center" textRotation="2"/>
    </xf>
    <xf numFmtId="0" fontId="26" fillId="0" borderId="6" xfId="0" applyFont="1" applyBorder="1" applyAlignment="1">
      <alignment horizontal="right" vertical="center" textRotation="2"/>
    </xf>
    <xf numFmtId="0" fontId="26" fillId="0" borderId="10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3" xfId="3" applyFont="1" applyBorder="1" applyAlignment="1">
      <alignment horizontal="left"/>
    </xf>
    <xf numFmtId="0" fontId="20" fillId="0" borderId="15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2" xfId="0" applyFont="1" applyBorder="1" applyAlignment="1">
      <alignment horizontal="right" vertical="center"/>
    </xf>
    <xf numFmtId="0" fontId="20" fillId="0" borderId="9" xfId="0" applyFont="1" applyBorder="1" applyAlignment="1">
      <alignment horizontal="right" vertical="center"/>
    </xf>
    <xf numFmtId="0" fontId="20" fillId="0" borderId="6" xfId="0" applyFont="1" applyBorder="1" applyAlignment="1">
      <alignment horizontal="right" vertical="center"/>
    </xf>
    <xf numFmtId="0" fontId="20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right" vertical="center" textRotation="2"/>
    </xf>
    <xf numFmtId="0" fontId="20" fillId="0" borderId="9" xfId="0" applyFont="1" applyBorder="1" applyAlignment="1">
      <alignment horizontal="right" vertical="center" textRotation="2"/>
    </xf>
    <xf numFmtId="0" fontId="20" fillId="0" borderId="6" xfId="0" applyFont="1" applyBorder="1" applyAlignment="1">
      <alignment horizontal="right" vertical="center" textRotation="2"/>
    </xf>
    <xf numFmtId="0" fontId="20" fillId="0" borderId="10" xfId="0" applyFont="1" applyBorder="1" applyAlignment="1">
      <alignment horizontal="left" vertical="center" textRotation="2"/>
    </xf>
    <xf numFmtId="0" fontId="20" fillId="0" borderId="7" xfId="0" applyFont="1" applyBorder="1" applyAlignment="1">
      <alignment horizontal="left" vertical="center" textRotation="2"/>
    </xf>
    <xf numFmtId="0" fontId="20" fillId="0" borderId="4" xfId="0" applyFont="1" applyBorder="1" applyAlignment="1">
      <alignment horizontal="left" vertical="center" textRotation="2"/>
    </xf>
    <xf numFmtId="0" fontId="20" fillId="0" borderId="5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10" fillId="2" borderId="13" xfId="0" applyFont="1" applyFill="1" applyBorder="1" applyAlignment="1">
      <alignment horizontal="right"/>
    </xf>
    <xf numFmtId="0" fontId="10" fillId="2" borderId="1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 readingOrder="2"/>
    </xf>
    <xf numFmtId="0" fontId="14" fillId="0" borderId="5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31" fillId="0" borderId="14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5" fillId="0" borderId="8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 readingOrder="2"/>
    </xf>
    <xf numFmtId="0" fontId="0" fillId="0" borderId="8" xfId="0" applyBorder="1"/>
    <xf numFmtId="0" fontId="0" fillId="0" borderId="5" xfId="0" applyBorder="1"/>
    <xf numFmtId="0" fontId="2" fillId="0" borderId="11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5" fillId="0" borderId="10" xfId="0" applyFont="1" applyBorder="1" applyAlignment="1">
      <alignment horizontal="left" vertical="center" readingOrder="1"/>
    </xf>
    <xf numFmtId="0" fontId="35" fillId="0" borderId="7" xfId="0" applyFont="1" applyBorder="1" applyAlignment="1">
      <alignment horizontal="left" vertical="center" readingOrder="1"/>
    </xf>
    <xf numFmtId="0" fontId="35" fillId="0" borderId="4" xfId="0" applyFont="1" applyBorder="1" applyAlignment="1">
      <alignment horizontal="left" vertical="center" readingOrder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5" fillId="0" borderId="15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left" vertical="center"/>
    </xf>
    <xf numFmtId="0" fontId="6" fillId="0" borderId="14" xfId="3" applyFont="1" applyBorder="1" applyAlignment="1">
      <alignment horizontal="left" vertical="center"/>
    </xf>
    <xf numFmtId="0" fontId="6" fillId="0" borderId="2" xfId="3" applyFont="1" applyBorder="1" applyAlignment="1">
      <alignment horizontal="left" vertical="center"/>
    </xf>
    <xf numFmtId="0" fontId="6" fillId="0" borderId="11" xfId="3" applyFont="1" applyBorder="1" applyAlignment="1">
      <alignment horizontal="left" vertical="center"/>
    </xf>
    <xf numFmtId="0" fontId="6" fillId="0" borderId="10" xfId="3" applyFont="1" applyBorder="1" applyAlignment="1">
      <alignment horizontal="left" vertical="center"/>
    </xf>
    <xf numFmtId="0" fontId="6" fillId="0" borderId="14" xfId="3" applyFont="1" applyBorder="1" applyAlignment="1">
      <alignment horizontal="center" vertical="center"/>
    </xf>
    <xf numFmtId="0" fontId="6" fillId="0" borderId="10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4" xfId="3" applyFont="1" applyBorder="1" applyAlignment="1">
      <alignment horizontal="left" vertical="center" wrapText="1"/>
    </xf>
    <xf numFmtId="0" fontId="6" fillId="0" borderId="13" xfId="3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5" xfId="3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 textRotation="2"/>
    </xf>
    <xf numFmtId="0" fontId="4" fillId="0" borderId="9" xfId="0" applyFont="1" applyBorder="1" applyAlignment="1">
      <alignment horizontal="right" vertical="center" textRotation="2"/>
    </xf>
    <xf numFmtId="0" fontId="4" fillId="0" borderId="18" xfId="0" applyFont="1" applyBorder="1" applyAlignment="1">
      <alignment horizontal="right" vertical="center" textRotation="2"/>
    </xf>
    <xf numFmtId="0" fontId="4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left"/>
    </xf>
  </cellXfs>
  <cellStyles count="4">
    <cellStyle name="Normal" xfId="0" builtinId="0"/>
    <cellStyle name="Normal 3" xfId="1"/>
    <cellStyle name="Normal 4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rightToLeft="1" zoomScaleNormal="100" workbookViewId="0">
      <selection activeCell="F22" sqref="F22"/>
    </sheetView>
  </sheetViews>
  <sheetFormatPr defaultRowHeight="13.2"/>
  <cols>
    <col min="1" max="1" width="12.109375" customWidth="1"/>
    <col min="2" max="2" width="0.33203125" hidden="1" customWidth="1"/>
    <col min="3" max="3" width="14" customWidth="1"/>
    <col min="4" max="4" width="16.109375" customWidth="1"/>
    <col min="5" max="5" width="13.88671875" customWidth="1"/>
    <col min="6" max="6" width="7.33203125" customWidth="1"/>
  </cols>
  <sheetData>
    <row r="1" spans="1:8" ht="30.6" customHeight="1">
      <c r="A1" s="222" t="s">
        <v>12</v>
      </c>
      <c r="B1" s="222"/>
      <c r="C1" s="222"/>
      <c r="D1" s="222"/>
      <c r="E1" s="222"/>
      <c r="F1" s="222"/>
      <c r="G1" s="222"/>
      <c r="H1" s="20"/>
    </row>
    <row r="2" spans="1:8" ht="36" customHeight="1">
      <c r="A2" s="223" t="s">
        <v>11</v>
      </c>
      <c r="B2" s="223"/>
      <c r="C2" s="223"/>
      <c r="D2" s="223"/>
      <c r="E2" s="223"/>
      <c r="F2" s="223"/>
      <c r="G2" s="223"/>
    </row>
    <row r="3" spans="1:8" ht="18" customHeight="1">
      <c r="B3" s="19"/>
      <c r="C3" s="18" t="s">
        <v>10</v>
      </c>
      <c r="D3" s="16"/>
      <c r="E3" s="17" t="s">
        <v>9</v>
      </c>
      <c r="G3" s="16"/>
    </row>
    <row r="4" spans="1:8" ht="39" customHeight="1">
      <c r="C4" s="15" t="s">
        <v>8</v>
      </c>
      <c r="D4" s="14" t="s">
        <v>7</v>
      </c>
      <c r="E4" s="13" t="s">
        <v>6</v>
      </c>
    </row>
    <row r="5" spans="1:8" ht="36" customHeight="1">
      <c r="C5" s="216" t="s">
        <v>5</v>
      </c>
      <c r="D5" s="218" t="s">
        <v>4</v>
      </c>
      <c r="E5" s="220" t="s">
        <v>3</v>
      </c>
    </row>
    <row r="6" spans="1:8" ht="22.95" customHeight="1">
      <c r="C6" s="217"/>
      <c r="D6" s="219"/>
      <c r="E6" s="221"/>
    </row>
    <row r="7" spans="1:8">
      <c r="C7" s="9" t="s">
        <v>2</v>
      </c>
      <c r="D7" s="12">
        <v>156.5</v>
      </c>
      <c r="E7" s="11">
        <v>5.6</v>
      </c>
    </row>
    <row r="8" spans="1:8">
      <c r="C8" s="9">
        <v>2021</v>
      </c>
      <c r="D8" s="12">
        <v>144.69999999999999</v>
      </c>
      <c r="E8" s="11">
        <v>-7.5</v>
      </c>
    </row>
    <row r="9" spans="1:8" ht="14.25" customHeight="1">
      <c r="C9" s="9">
        <v>2022</v>
      </c>
      <c r="D9" s="12">
        <v>162.5</v>
      </c>
      <c r="E9" s="11">
        <v>12.3</v>
      </c>
    </row>
    <row r="10" spans="1:8">
      <c r="C10" s="9">
        <v>2023</v>
      </c>
      <c r="D10" s="12">
        <v>172.3</v>
      </c>
      <c r="E10" s="11">
        <v>6</v>
      </c>
    </row>
    <row r="11" spans="1:8">
      <c r="C11" s="9" t="s">
        <v>1</v>
      </c>
      <c r="D11" s="9">
        <v>178.3</v>
      </c>
      <c r="E11" s="10">
        <v>3.5</v>
      </c>
      <c r="G11" s="1"/>
      <c r="H11" s="1"/>
    </row>
    <row r="12" spans="1:8">
      <c r="C12" s="9">
        <v>2025</v>
      </c>
      <c r="D12" s="9">
        <v>163.5</v>
      </c>
      <c r="E12" s="8">
        <v>-8.3000000000000007</v>
      </c>
      <c r="G12" s="1"/>
      <c r="H12" s="1"/>
    </row>
    <row r="13" spans="1:8">
      <c r="C13" s="215" t="s">
        <v>0</v>
      </c>
      <c r="D13" s="215"/>
      <c r="E13" s="215"/>
      <c r="G13" s="1"/>
      <c r="H13" s="1"/>
    </row>
    <row r="14" spans="1:8" ht="13.8">
      <c r="C14" s="7"/>
      <c r="D14" s="6"/>
      <c r="E14" s="5"/>
      <c r="G14" s="1"/>
      <c r="H14" s="1"/>
    </row>
    <row r="22" spans="4:7">
      <c r="G22" s="2"/>
    </row>
    <row r="23" spans="4:7">
      <c r="G23" s="4"/>
    </row>
    <row r="29" spans="4:7" ht="12.75" customHeight="1"/>
    <row r="30" spans="4:7" ht="14.25" customHeight="1">
      <c r="D30" s="3"/>
      <c r="E30" s="3"/>
      <c r="F30" s="3"/>
    </row>
    <row r="31" spans="4:7">
      <c r="D31" s="2"/>
      <c r="E31" s="2"/>
    </row>
    <row r="43" spans="5:5">
      <c r="E43" s="1"/>
    </row>
  </sheetData>
  <mergeCells count="6">
    <mergeCell ref="C13:E13"/>
    <mergeCell ref="C5:C6"/>
    <mergeCell ref="D5:D6"/>
    <mergeCell ref="E5:E6"/>
    <mergeCell ref="A1:G1"/>
    <mergeCell ref="A2:G2"/>
  </mergeCells>
  <printOptions horizontalCentered="1" verticalCentered="1"/>
  <pageMargins left="0.78740157480314998" right="0.78740157480314998" top="0.78740157480314998" bottom="0.78740157480314998" header="0.3" footer="0.3"/>
  <pageSetup paperSize="9" orientation="portrait" verticalDpi="300" r:id="rId1"/>
  <headerFooter alignWithMargins="0">
    <oddFooter>&amp;C7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rightToLeft="1" topLeftCell="A10" workbookViewId="0">
      <selection activeCell="M6" sqref="M6"/>
    </sheetView>
  </sheetViews>
  <sheetFormatPr defaultRowHeight="13.2"/>
  <cols>
    <col min="7" max="7" width="12.44140625" customWidth="1"/>
    <col min="9" max="9" width="14.21875" customWidth="1"/>
    <col min="10" max="10" width="16.6640625" customWidth="1"/>
  </cols>
  <sheetData>
    <row r="3" spans="1:10" ht="15.6">
      <c r="A3" s="339" t="s">
        <v>159</v>
      </c>
      <c r="B3" s="339"/>
      <c r="C3" s="339"/>
      <c r="D3" s="339"/>
      <c r="E3" s="339"/>
      <c r="F3" s="339"/>
      <c r="G3" s="339"/>
      <c r="H3" s="339"/>
      <c r="I3" s="339"/>
      <c r="J3" s="339"/>
    </row>
    <row r="4" spans="1:10" ht="15.6">
      <c r="A4" s="339" t="s">
        <v>160</v>
      </c>
      <c r="B4" s="339"/>
      <c r="C4" s="339"/>
      <c r="D4" s="339"/>
      <c r="E4" s="339"/>
      <c r="F4" s="339"/>
      <c r="G4" s="339"/>
      <c r="H4" s="339"/>
      <c r="I4" s="339"/>
      <c r="J4" s="339"/>
    </row>
    <row r="5" spans="1:10" ht="15.6">
      <c r="A5" s="97" t="s">
        <v>161</v>
      </c>
      <c r="B5" s="98"/>
      <c r="C5" s="97"/>
      <c r="D5" s="97"/>
      <c r="E5" s="97"/>
      <c r="F5" s="97"/>
      <c r="G5" s="97"/>
      <c r="H5" s="97"/>
      <c r="I5" s="97"/>
      <c r="J5" s="97" t="s">
        <v>162</v>
      </c>
    </row>
    <row r="6" spans="1:10" ht="15.6">
      <c r="A6" s="99" t="s">
        <v>163</v>
      </c>
      <c r="B6" s="99"/>
      <c r="C6" s="100"/>
      <c r="D6" s="100"/>
      <c r="E6" s="100"/>
      <c r="F6" s="100"/>
      <c r="G6" s="100"/>
      <c r="H6" s="97"/>
      <c r="I6" s="97"/>
      <c r="J6" s="97"/>
    </row>
    <row r="7" spans="1:10" ht="66">
      <c r="A7" s="340" t="s">
        <v>96</v>
      </c>
      <c r="B7" s="101" t="s">
        <v>164</v>
      </c>
      <c r="C7" s="101" t="s">
        <v>165</v>
      </c>
      <c r="D7" s="101" t="s">
        <v>166</v>
      </c>
      <c r="E7" s="101" t="s">
        <v>150</v>
      </c>
      <c r="F7" s="101" t="s">
        <v>167</v>
      </c>
      <c r="G7" s="101" t="s">
        <v>168</v>
      </c>
      <c r="H7" s="102" t="s">
        <v>169</v>
      </c>
      <c r="I7" s="102" t="s">
        <v>170</v>
      </c>
      <c r="J7" s="342" t="s">
        <v>97</v>
      </c>
    </row>
    <row r="8" spans="1:10" ht="79.2">
      <c r="A8" s="341"/>
      <c r="B8" s="103" t="s">
        <v>171</v>
      </c>
      <c r="C8" s="103" t="s">
        <v>172</v>
      </c>
      <c r="D8" s="103" t="s">
        <v>173</v>
      </c>
      <c r="E8" s="103" t="s">
        <v>155</v>
      </c>
      <c r="F8" s="103" t="s">
        <v>174</v>
      </c>
      <c r="G8" s="103" t="s">
        <v>175</v>
      </c>
      <c r="H8" s="104" t="s">
        <v>176</v>
      </c>
      <c r="I8" s="104" t="s">
        <v>177</v>
      </c>
      <c r="J8" s="343"/>
    </row>
    <row r="9" spans="1:10">
      <c r="A9" s="105" t="s">
        <v>178</v>
      </c>
      <c r="B9" s="79">
        <v>300</v>
      </c>
      <c r="C9" s="106">
        <v>3</v>
      </c>
      <c r="D9" s="87">
        <v>9780</v>
      </c>
      <c r="E9" s="87">
        <v>2316</v>
      </c>
      <c r="F9" s="87">
        <v>22650</v>
      </c>
      <c r="G9" s="87">
        <v>56099974</v>
      </c>
      <c r="H9" s="87">
        <f>G9/F9</f>
        <v>2476.8200441501103</v>
      </c>
      <c r="I9" s="87">
        <f t="shared" ref="I9:I23" si="0">G9/D9</f>
        <v>5736.1936605316978</v>
      </c>
      <c r="J9" s="107" t="s">
        <v>179</v>
      </c>
    </row>
    <row r="10" spans="1:10">
      <c r="A10" s="108" t="s">
        <v>180</v>
      </c>
      <c r="B10" s="79">
        <v>106</v>
      </c>
      <c r="C10" s="109">
        <v>2</v>
      </c>
      <c r="D10" s="87">
        <v>3794</v>
      </c>
      <c r="E10" s="87">
        <v>2438</v>
      </c>
      <c r="F10" s="87">
        <v>9250</v>
      </c>
      <c r="G10" s="87">
        <v>23059322</v>
      </c>
      <c r="H10" s="87">
        <f t="shared" ref="H10:H23" si="1">G10/F10</f>
        <v>2492.8996756756756</v>
      </c>
      <c r="I10" s="87">
        <f t="shared" si="0"/>
        <v>6077.8392198207694</v>
      </c>
      <c r="J10" s="110" t="s">
        <v>181</v>
      </c>
    </row>
    <row r="11" spans="1:10">
      <c r="A11" s="108" t="s">
        <v>182</v>
      </c>
      <c r="B11" s="79">
        <v>533</v>
      </c>
      <c r="C11" s="109">
        <v>3</v>
      </c>
      <c r="D11" s="87">
        <v>8076</v>
      </c>
      <c r="E11" s="87">
        <v>2223</v>
      </c>
      <c r="F11" s="87">
        <v>17953</v>
      </c>
      <c r="G11" s="87">
        <v>45163461</v>
      </c>
      <c r="H11" s="87">
        <f>G11/F11</f>
        <v>2515.6498078315603</v>
      </c>
      <c r="I11" s="87">
        <f t="shared" si="0"/>
        <v>5592.3057206537887</v>
      </c>
      <c r="J11" s="110" t="s">
        <v>183</v>
      </c>
    </row>
    <row r="12" spans="1:10">
      <c r="A12" s="108" t="s">
        <v>184</v>
      </c>
      <c r="B12" s="79">
        <v>243</v>
      </c>
      <c r="C12" s="109">
        <v>1</v>
      </c>
      <c r="D12" s="87">
        <v>2129</v>
      </c>
      <c r="E12" s="87">
        <v>2598</v>
      </c>
      <c r="F12" s="87">
        <v>5531</v>
      </c>
      <c r="G12" s="87">
        <v>14296742</v>
      </c>
      <c r="H12" s="87">
        <f t="shared" si="1"/>
        <v>2584.8385463749773</v>
      </c>
      <c r="I12" s="87">
        <f t="shared" si="0"/>
        <v>6715.2381399718179</v>
      </c>
      <c r="J12" s="111" t="s">
        <v>185</v>
      </c>
    </row>
    <row r="13" spans="1:10">
      <c r="A13" s="108" t="s">
        <v>186</v>
      </c>
      <c r="B13" s="79">
        <v>294</v>
      </c>
      <c r="C13" s="109">
        <v>1</v>
      </c>
      <c r="D13" s="87">
        <v>5129</v>
      </c>
      <c r="E13" s="87">
        <v>2113</v>
      </c>
      <c r="F13" s="87">
        <v>10838</v>
      </c>
      <c r="G13" s="87">
        <v>27438231</v>
      </c>
      <c r="H13" s="87">
        <f t="shared" si="1"/>
        <v>2531.6692194131761</v>
      </c>
      <c r="I13" s="87">
        <f t="shared" si="0"/>
        <v>5349.6258529927863</v>
      </c>
      <c r="J13" s="110" t="s">
        <v>187</v>
      </c>
    </row>
    <row r="14" spans="1:10">
      <c r="A14" s="108" t="s">
        <v>188</v>
      </c>
      <c r="B14" s="79">
        <v>216</v>
      </c>
      <c r="C14" s="109">
        <v>2</v>
      </c>
      <c r="D14" s="87">
        <v>7188</v>
      </c>
      <c r="E14" s="87">
        <v>2057</v>
      </c>
      <c r="F14" s="87">
        <v>14786</v>
      </c>
      <c r="G14" s="87">
        <v>36697433</v>
      </c>
      <c r="H14" s="87">
        <f t="shared" si="1"/>
        <v>2481.904030839984</v>
      </c>
      <c r="I14" s="87">
        <f t="shared" si="0"/>
        <v>5105.3746521981084</v>
      </c>
      <c r="J14" s="110" t="s">
        <v>189</v>
      </c>
    </row>
    <row r="15" spans="1:10">
      <c r="A15" s="108" t="s">
        <v>110</v>
      </c>
      <c r="B15" s="79">
        <v>93</v>
      </c>
      <c r="C15" s="109">
        <v>3</v>
      </c>
      <c r="D15" s="87">
        <v>6709</v>
      </c>
      <c r="E15" s="87">
        <v>1832</v>
      </c>
      <c r="F15" s="87">
        <v>12291</v>
      </c>
      <c r="G15" s="87">
        <v>31329785</v>
      </c>
      <c r="H15" s="87">
        <f t="shared" si="1"/>
        <v>2549.002115368969</v>
      </c>
      <c r="I15" s="87">
        <f t="shared" si="0"/>
        <v>4669.8144283797883</v>
      </c>
      <c r="J15" s="110" t="s">
        <v>111</v>
      </c>
    </row>
    <row r="16" spans="1:10">
      <c r="A16" s="108" t="s">
        <v>112</v>
      </c>
      <c r="B16" s="79">
        <v>92</v>
      </c>
      <c r="C16" s="109">
        <v>3</v>
      </c>
      <c r="D16" s="87">
        <v>4361</v>
      </c>
      <c r="E16" s="87">
        <v>2153</v>
      </c>
      <c r="F16" s="87">
        <v>9389</v>
      </c>
      <c r="G16" s="87">
        <v>23291631</v>
      </c>
      <c r="H16" s="87">
        <f t="shared" si="1"/>
        <v>2480.7360741293001</v>
      </c>
      <c r="I16" s="87">
        <f t="shared" si="0"/>
        <v>5340.892226553543</v>
      </c>
      <c r="J16" s="110" t="s">
        <v>113</v>
      </c>
    </row>
    <row r="17" spans="1:10">
      <c r="A17" s="108" t="s">
        <v>190</v>
      </c>
      <c r="B17" s="79">
        <v>222</v>
      </c>
      <c r="C17" s="109">
        <v>2</v>
      </c>
      <c r="D17" s="87">
        <v>6513</v>
      </c>
      <c r="E17" s="87">
        <v>2461</v>
      </c>
      <c r="F17" s="87">
        <v>16028</v>
      </c>
      <c r="G17" s="87">
        <v>38797431</v>
      </c>
      <c r="H17" s="87">
        <f t="shared" si="1"/>
        <v>2420.6033815822311</v>
      </c>
      <c r="I17" s="87">
        <f t="shared" si="0"/>
        <v>5956.9216950713953</v>
      </c>
      <c r="J17" s="110" t="s">
        <v>191</v>
      </c>
    </row>
    <row r="18" spans="1:10">
      <c r="A18" s="108" t="s">
        <v>116</v>
      </c>
      <c r="B18" s="79">
        <v>25</v>
      </c>
      <c r="C18" s="109">
        <v>2</v>
      </c>
      <c r="D18" s="87">
        <v>457</v>
      </c>
      <c r="E18" s="87">
        <v>1750</v>
      </c>
      <c r="F18" s="87">
        <v>800</v>
      </c>
      <c r="G18" s="87">
        <v>1810289</v>
      </c>
      <c r="H18" s="87">
        <f t="shared" si="1"/>
        <v>2262.8612499999999</v>
      </c>
      <c r="I18" s="87">
        <f t="shared" si="0"/>
        <v>3961.2450765864332</v>
      </c>
      <c r="J18" s="110" t="s">
        <v>117</v>
      </c>
    </row>
    <row r="19" spans="1:10">
      <c r="A19" s="108" t="s">
        <v>192</v>
      </c>
      <c r="B19" s="79">
        <v>174</v>
      </c>
      <c r="C19" s="109">
        <v>3</v>
      </c>
      <c r="D19" s="87">
        <v>4036</v>
      </c>
      <c r="E19" s="87">
        <v>1997</v>
      </c>
      <c r="F19" s="87">
        <v>8060</v>
      </c>
      <c r="G19" s="87">
        <v>22549064</v>
      </c>
      <c r="H19" s="87">
        <f t="shared" si="1"/>
        <v>2797.6506203473946</v>
      </c>
      <c r="I19" s="87">
        <f t="shared" si="0"/>
        <v>5586.9831516352824</v>
      </c>
      <c r="J19" s="110" t="s">
        <v>193</v>
      </c>
    </row>
    <row r="20" spans="1:10">
      <c r="A20" s="108" t="s">
        <v>194</v>
      </c>
      <c r="B20" s="79">
        <v>129</v>
      </c>
      <c r="C20" s="109">
        <v>4</v>
      </c>
      <c r="D20" s="87">
        <v>4797</v>
      </c>
      <c r="E20" s="87">
        <v>2003</v>
      </c>
      <c r="F20" s="87">
        <v>9608</v>
      </c>
      <c r="G20" s="87">
        <v>27755010</v>
      </c>
      <c r="H20" s="87">
        <f t="shared" si="1"/>
        <v>2888.739592006661</v>
      </c>
      <c r="I20" s="87">
        <f t="shared" si="0"/>
        <v>5785.9099437148216</v>
      </c>
      <c r="J20" s="110" t="s">
        <v>195</v>
      </c>
    </row>
    <row r="21" spans="1:10">
      <c r="A21" s="108" t="s">
        <v>196</v>
      </c>
      <c r="B21" s="79">
        <v>93</v>
      </c>
      <c r="C21" s="109">
        <v>2</v>
      </c>
      <c r="D21" s="87">
        <v>2137</v>
      </c>
      <c r="E21" s="87">
        <v>1938</v>
      </c>
      <c r="F21" s="87">
        <v>4142</v>
      </c>
      <c r="G21" s="87">
        <v>10292037</v>
      </c>
      <c r="H21" s="87">
        <f>G21/F21</f>
        <v>2484.7988894253986</v>
      </c>
      <c r="I21" s="87">
        <f t="shared" si="0"/>
        <v>4816.114646700983</v>
      </c>
      <c r="J21" s="110" t="s">
        <v>123</v>
      </c>
    </row>
    <row r="22" spans="1:10">
      <c r="A22" s="108" t="s">
        <v>197</v>
      </c>
      <c r="B22" s="79">
        <v>89</v>
      </c>
      <c r="C22" s="109">
        <v>3</v>
      </c>
      <c r="D22" s="87">
        <v>3227</v>
      </c>
      <c r="E22" s="87">
        <v>1945</v>
      </c>
      <c r="F22" s="87">
        <v>6277</v>
      </c>
      <c r="G22" s="87">
        <v>15478667</v>
      </c>
      <c r="H22" s="87">
        <f t="shared" si="1"/>
        <v>2465.9338856141467</v>
      </c>
      <c r="I22" s="87">
        <f t="shared" si="0"/>
        <v>4796.6120235512863</v>
      </c>
      <c r="J22" s="110" t="s">
        <v>125</v>
      </c>
    </row>
    <row r="23" spans="1:10">
      <c r="A23" s="108" t="s">
        <v>198</v>
      </c>
      <c r="B23" s="79">
        <v>156</v>
      </c>
      <c r="C23" s="109">
        <v>5</v>
      </c>
      <c r="D23" s="87">
        <v>8326</v>
      </c>
      <c r="E23" s="87">
        <v>1904</v>
      </c>
      <c r="F23" s="87">
        <v>15853</v>
      </c>
      <c r="G23" s="87">
        <v>41425599</v>
      </c>
      <c r="H23" s="87">
        <f t="shared" si="1"/>
        <v>2613.1078660190501</v>
      </c>
      <c r="I23" s="87">
        <f t="shared" si="0"/>
        <v>4975.4502762430939</v>
      </c>
      <c r="J23" s="110" t="s">
        <v>199</v>
      </c>
    </row>
    <row r="24" spans="1:10">
      <c r="A24" s="108" t="s">
        <v>200</v>
      </c>
      <c r="B24" s="87">
        <f>SUM(B9:B23)</f>
        <v>2765</v>
      </c>
      <c r="C24" s="109">
        <v>3</v>
      </c>
      <c r="D24" s="87">
        <f>SUM(D9:D23)</f>
        <v>76659</v>
      </c>
      <c r="E24" s="87">
        <v>2132</v>
      </c>
      <c r="F24" s="87">
        <f>SUM(F9:F23)</f>
        <v>163456</v>
      </c>
      <c r="G24" s="87">
        <f>SUM(G9:G23)</f>
        <v>415484676</v>
      </c>
      <c r="H24" s="87">
        <f>G24/F24</f>
        <v>2541.8747308144088</v>
      </c>
      <c r="I24" s="87">
        <f>G24/D24</f>
        <v>5419.9073298634212</v>
      </c>
      <c r="J24" s="110" t="s">
        <v>201</v>
      </c>
    </row>
  </sheetData>
  <mergeCells count="4">
    <mergeCell ref="A3:J3"/>
    <mergeCell ref="A4:J4"/>
    <mergeCell ref="A7:A8"/>
    <mergeCell ref="J7:J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4"/>
  <sheetViews>
    <sheetView rightToLeft="1" topLeftCell="A10" workbookViewId="0">
      <selection activeCell="A33" sqref="A33:E33"/>
    </sheetView>
  </sheetViews>
  <sheetFormatPr defaultRowHeight="13.2"/>
  <cols>
    <col min="6" max="6" width="20.33203125" customWidth="1"/>
    <col min="9" max="9" width="12.77734375" customWidth="1"/>
    <col min="10" max="10" width="10.33203125" customWidth="1"/>
  </cols>
  <sheetData>
    <row r="3" spans="1:10" ht="15.6" customHeight="1">
      <c r="A3" s="313" t="s">
        <v>202</v>
      </c>
      <c r="B3" s="313"/>
      <c r="C3" s="313"/>
      <c r="D3" s="313"/>
      <c r="E3" s="313"/>
      <c r="F3" s="313"/>
      <c r="G3" s="313"/>
      <c r="H3" s="313"/>
      <c r="I3" s="313"/>
      <c r="J3" s="313"/>
    </row>
    <row r="4" spans="1:10" ht="15.6" customHeight="1">
      <c r="A4" s="313" t="s">
        <v>203</v>
      </c>
      <c r="B4" s="313"/>
      <c r="C4" s="313"/>
      <c r="D4" s="313"/>
      <c r="E4" s="313"/>
      <c r="F4" s="313"/>
      <c r="G4" s="313"/>
      <c r="H4" s="313"/>
      <c r="I4" s="313"/>
      <c r="J4" s="313"/>
    </row>
    <row r="5" spans="1:10" ht="18.600000000000001">
      <c r="A5" s="76"/>
      <c r="B5" s="367" t="s">
        <v>204</v>
      </c>
      <c r="C5" s="367"/>
      <c r="D5" s="112"/>
      <c r="E5" s="112"/>
      <c r="F5" s="112"/>
      <c r="G5" s="97"/>
      <c r="H5" s="97"/>
      <c r="I5" s="97"/>
      <c r="J5" s="97" t="s">
        <v>205</v>
      </c>
    </row>
    <row r="6" spans="1:10" ht="15.6">
      <c r="A6" s="76"/>
      <c r="B6" s="368" t="s">
        <v>206</v>
      </c>
      <c r="C6" s="368"/>
      <c r="D6" s="368"/>
      <c r="E6" s="113"/>
      <c r="F6" s="113"/>
      <c r="G6" s="369" t="s">
        <v>207</v>
      </c>
      <c r="H6" s="369"/>
      <c r="I6" s="369"/>
      <c r="J6" s="369"/>
    </row>
    <row r="7" spans="1:10" ht="13.8">
      <c r="A7" s="344" t="s">
        <v>17</v>
      </c>
      <c r="B7" s="344"/>
      <c r="C7" s="344"/>
      <c r="D7" s="344"/>
      <c r="E7" s="216"/>
      <c r="F7" s="114" t="s">
        <v>208</v>
      </c>
      <c r="G7" s="345" t="s">
        <v>21</v>
      </c>
      <c r="H7" s="345"/>
      <c r="I7" s="345"/>
      <c r="J7" s="353"/>
    </row>
    <row r="8" spans="1:10" ht="13.2" customHeight="1">
      <c r="A8" s="344"/>
      <c r="B8" s="344"/>
      <c r="C8" s="344"/>
      <c r="D8" s="344"/>
      <c r="E8" s="216"/>
      <c r="F8" s="236" t="s">
        <v>209</v>
      </c>
      <c r="G8" s="345"/>
      <c r="H8" s="345"/>
      <c r="I8" s="345"/>
      <c r="J8" s="353"/>
    </row>
    <row r="9" spans="1:10" ht="13.2" customHeight="1">
      <c r="A9" s="344"/>
      <c r="B9" s="344"/>
      <c r="C9" s="344"/>
      <c r="D9" s="344"/>
      <c r="E9" s="216"/>
      <c r="F9" s="238"/>
      <c r="G9" s="345"/>
      <c r="H9" s="345"/>
      <c r="I9" s="345"/>
      <c r="J9" s="353"/>
    </row>
    <row r="10" spans="1:10" ht="14.4" customHeight="1">
      <c r="A10" s="361" t="s">
        <v>210</v>
      </c>
      <c r="B10" s="362"/>
      <c r="C10" s="348" t="s">
        <v>211</v>
      </c>
      <c r="D10" s="345" t="s">
        <v>212</v>
      </c>
      <c r="E10" s="345"/>
      <c r="F10" s="115">
        <v>82238</v>
      </c>
      <c r="G10" s="345" t="s">
        <v>213</v>
      </c>
      <c r="H10" s="345"/>
      <c r="I10" s="348" t="s">
        <v>214</v>
      </c>
      <c r="J10" s="350" t="s">
        <v>215</v>
      </c>
    </row>
    <row r="11" spans="1:10" ht="13.8">
      <c r="A11" s="361"/>
      <c r="B11" s="362"/>
      <c r="C11" s="349"/>
      <c r="D11" s="345" t="s">
        <v>216</v>
      </c>
      <c r="E11" s="345"/>
      <c r="F11" s="87">
        <v>72169170</v>
      </c>
      <c r="G11" s="345" t="s">
        <v>217</v>
      </c>
      <c r="H11" s="345"/>
      <c r="I11" s="349"/>
      <c r="J11" s="351"/>
    </row>
    <row r="12" spans="1:10" ht="15" customHeight="1" thickBot="1">
      <c r="A12" s="361"/>
      <c r="B12" s="362"/>
      <c r="C12" s="348" t="s">
        <v>218</v>
      </c>
      <c r="D12" s="345" t="s">
        <v>219</v>
      </c>
      <c r="E12" s="345"/>
      <c r="F12" s="87">
        <v>2134</v>
      </c>
      <c r="G12" s="345" t="s">
        <v>220</v>
      </c>
      <c r="H12" s="345"/>
      <c r="I12" s="365" t="s">
        <v>221</v>
      </c>
      <c r="J12" s="351"/>
    </row>
    <row r="13" spans="1:10" ht="13.8">
      <c r="A13" s="361"/>
      <c r="B13" s="362"/>
      <c r="C13" s="349"/>
      <c r="D13" s="345" t="s">
        <v>216</v>
      </c>
      <c r="E13" s="345"/>
      <c r="F13" s="87">
        <v>160326273</v>
      </c>
      <c r="G13" s="345" t="s">
        <v>217</v>
      </c>
      <c r="H13" s="345"/>
      <c r="I13" s="366"/>
      <c r="J13" s="351"/>
    </row>
    <row r="14" spans="1:10" ht="13.8">
      <c r="A14" s="361"/>
      <c r="B14" s="362"/>
      <c r="C14" s="345" t="s">
        <v>222</v>
      </c>
      <c r="D14" s="345" t="s">
        <v>212</v>
      </c>
      <c r="E14" s="116" t="s">
        <v>223</v>
      </c>
      <c r="F14" s="87">
        <v>11954</v>
      </c>
      <c r="G14" s="117" t="s">
        <v>224</v>
      </c>
      <c r="H14" s="345" t="s">
        <v>225</v>
      </c>
      <c r="I14" s="345" t="s">
        <v>226</v>
      </c>
      <c r="J14" s="351"/>
    </row>
    <row r="15" spans="1:10" ht="13.8">
      <c r="A15" s="361"/>
      <c r="B15" s="362"/>
      <c r="C15" s="345"/>
      <c r="D15" s="345"/>
      <c r="E15" s="116" t="s">
        <v>227</v>
      </c>
      <c r="F15" s="87">
        <v>178</v>
      </c>
      <c r="G15" s="117" t="s">
        <v>228</v>
      </c>
      <c r="H15" s="345"/>
      <c r="I15" s="345"/>
      <c r="J15" s="351"/>
    </row>
    <row r="16" spans="1:10" ht="13.8">
      <c r="A16" s="361"/>
      <c r="B16" s="362"/>
      <c r="C16" s="345"/>
      <c r="D16" s="345"/>
      <c r="E16" s="116" t="s">
        <v>45</v>
      </c>
      <c r="F16" s="87">
        <f>SUM(F14:F15)</f>
        <v>12132</v>
      </c>
      <c r="G16" s="117" t="s">
        <v>26</v>
      </c>
      <c r="H16" s="345"/>
      <c r="I16" s="345"/>
      <c r="J16" s="351"/>
    </row>
    <row r="17" spans="1:10" ht="13.8">
      <c r="A17" s="361"/>
      <c r="B17" s="362"/>
      <c r="C17" s="345"/>
      <c r="D17" s="345" t="s">
        <v>229</v>
      </c>
      <c r="E17" s="116" t="s">
        <v>223</v>
      </c>
      <c r="F17" s="87">
        <v>9198474</v>
      </c>
      <c r="G17" s="117" t="s">
        <v>224</v>
      </c>
      <c r="H17" s="234" t="s">
        <v>230</v>
      </c>
      <c r="I17" s="345"/>
      <c r="J17" s="351"/>
    </row>
    <row r="18" spans="1:10" ht="13.8">
      <c r="A18" s="361"/>
      <c r="B18" s="362"/>
      <c r="C18" s="345"/>
      <c r="D18" s="345"/>
      <c r="E18" s="116" t="s">
        <v>227</v>
      </c>
      <c r="F18" s="87">
        <v>111900</v>
      </c>
      <c r="G18" s="117" t="s">
        <v>228</v>
      </c>
      <c r="H18" s="236"/>
      <c r="I18" s="345"/>
      <c r="J18" s="351"/>
    </row>
    <row r="19" spans="1:10" ht="13.8">
      <c r="A19" s="361"/>
      <c r="B19" s="362"/>
      <c r="C19" s="345"/>
      <c r="D19" s="345"/>
      <c r="E19" s="116" t="s">
        <v>45</v>
      </c>
      <c r="F19" s="87">
        <f>SUM(F17:F18)</f>
        <v>9310374</v>
      </c>
      <c r="G19" s="117" t="s">
        <v>26</v>
      </c>
      <c r="H19" s="238"/>
      <c r="I19" s="345"/>
      <c r="J19" s="351"/>
    </row>
    <row r="20" spans="1:10" ht="13.8">
      <c r="A20" s="361"/>
      <c r="B20" s="362"/>
      <c r="C20" s="348" t="s">
        <v>231</v>
      </c>
      <c r="D20" s="345" t="s">
        <v>232</v>
      </c>
      <c r="E20" s="345"/>
      <c r="F20" s="87">
        <v>1727986</v>
      </c>
      <c r="G20" s="345" t="s">
        <v>233</v>
      </c>
      <c r="H20" s="345"/>
      <c r="I20" s="345" t="s">
        <v>234</v>
      </c>
      <c r="J20" s="351"/>
    </row>
    <row r="21" spans="1:10" ht="13.8">
      <c r="A21" s="361"/>
      <c r="B21" s="362"/>
      <c r="C21" s="363"/>
      <c r="D21" s="345" t="s">
        <v>235</v>
      </c>
      <c r="E21" s="345"/>
      <c r="F21" s="87">
        <v>1506303</v>
      </c>
      <c r="G21" s="345" t="s">
        <v>236</v>
      </c>
      <c r="H21" s="345"/>
      <c r="I21" s="345"/>
      <c r="J21" s="351"/>
    </row>
    <row r="22" spans="1:10" ht="13.8">
      <c r="A22" s="361"/>
      <c r="B22" s="362"/>
      <c r="C22" s="363"/>
      <c r="D22" s="345" t="s">
        <v>237</v>
      </c>
      <c r="E22" s="345"/>
      <c r="F22" s="87">
        <v>11490864</v>
      </c>
      <c r="G22" s="345" t="s">
        <v>238</v>
      </c>
      <c r="H22" s="345"/>
      <c r="I22" s="345"/>
      <c r="J22" s="351"/>
    </row>
    <row r="23" spans="1:10" ht="14.4" customHeight="1">
      <c r="A23" s="361"/>
      <c r="B23" s="362"/>
      <c r="C23" s="363"/>
      <c r="D23" s="325" t="s">
        <v>239</v>
      </c>
      <c r="E23" s="327"/>
      <c r="F23" s="355">
        <v>12445891</v>
      </c>
      <c r="G23" s="357" t="s">
        <v>240</v>
      </c>
      <c r="H23" s="357"/>
      <c r="I23" s="345"/>
      <c r="J23" s="351"/>
    </row>
    <row r="24" spans="1:10">
      <c r="A24" s="361"/>
      <c r="B24" s="362"/>
      <c r="C24" s="363"/>
      <c r="D24" s="221"/>
      <c r="E24" s="320"/>
      <c r="F24" s="364"/>
      <c r="G24" s="357"/>
      <c r="H24" s="357"/>
      <c r="I24" s="345"/>
      <c r="J24" s="351"/>
    </row>
    <row r="25" spans="1:10" ht="14.4" customHeight="1">
      <c r="A25" s="361"/>
      <c r="B25" s="362"/>
      <c r="C25" s="363"/>
      <c r="D25" s="235" t="s">
        <v>241</v>
      </c>
      <c r="E25" s="233"/>
      <c r="F25" s="355">
        <v>3180685</v>
      </c>
      <c r="G25" s="357" t="s">
        <v>242</v>
      </c>
      <c r="H25" s="357"/>
      <c r="I25" s="345"/>
      <c r="J25" s="351"/>
    </row>
    <row r="26" spans="1:10" ht="13.8" thickBot="1">
      <c r="A26" s="361"/>
      <c r="B26" s="362"/>
      <c r="C26" s="363"/>
      <c r="D26" s="237"/>
      <c r="E26" s="216"/>
      <c r="F26" s="356"/>
      <c r="G26" s="348"/>
      <c r="H26" s="348"/>
      <c r="I26" s="358"/>
      <c r="J26" s="352"/>
    </row>
    <row r="27" spans="1:10" ht="15" customHeight="1" thickBot="1">
      <c r="A27" s="344" t="s">
        <v>243</v>
      </c>
      <c r="B27" s="344"/>
      <c r="C27" s="344"/>
      <c r="D27" s="344"/>
      <c r="E27" s="216"/>
      <c r="F27" s="118">
        <f>F13+F11+F19+F20+F21+F22+F23+F25</f>
        <v>272157546</v>
      </c>
      <c r="G27" s="346" t="s">
        <v>244</v>
      </c>
      <c r="H27" s="347"/>
      <c r="I27" s="347"/>
      <c r="J27" s="347"/>
    </row>
    <row r="28" spans="1:10" ht="13.8">
      <c r="A28" s="344" t="s">
        <v>245</v>
      </c>
      <c r="B28" s="344"/>
      <c r="C28" s="344"/>
      <c r="D28" s="344"/>
      <c r="E28" s="216"/>
      <c r="F28" s="87">
        <v>5579</v>
      </c>
      <c r="G28" s="359" t="s">
        <v>246</v>
      </c>
      <c r="H28" s="360"/>
      <c r="I28" s="360"/>
      <c r="J28" s="360"/>
    </row>
    <row r="29" spans="1:10" ht="14.4" customHeight="1">
      <c r="A29" s="344" t="s">
        <v>247</v>
      </c>
      <c r="B29" s="216"/>
      <c r="C29" s="348" t="s">
        <v>248</v>
      </c>
      <c r="D29" s="345" t="s">
        <v>212</v>
      </c>
      <c r="E29" s="345"/>
      <c r="F29" s="87">
        <v>76659</v>
      </c>
      <c r="G29" s="345" t="s">
        <v>249</v>
      </c>
      <c r="H29" s="345"/>
      <c r="I29" s="348" t="s">
        <v>250</v>
      </c>
      <c r="J29" s="350" t="s">
        <v>251</v>
      </c>
    </row>
    <row r="30" spans="1:10" ht="13.8">
      <c r="A30" s="344"/>
      <c r="B30" s="216"/>
      <c r="C30" s="349"/>
      <c r="D30" s="353" t="s">
        <v>216</v>
      </c>
      <c r="E30" s="354"/>
      <c r="F30" s="87">
        <v>415484676</v>
      </c>
      <c r="G30" s="345" t="s">
        <v>217</v>
      </c>
      <c r="H30" s="345"/>
      <c r="I30" s="349"/>
      <c r="J30" s="351"/>
    </row>
    <row r="31" spans="1:10" ht="13.8">
      <c r="A31" s="344"/>
      <c r="B31" s="216"/>
      <c r="C31" s="345" t="s">
        <v>252</v>
      </c>
      <c r="D31" s="345"/>
      <c r="E31" s="345"/>
      <c r="F31" s="87">
        <v>2571049</v>
      </c>
      <c r="G31" s="345" t="s">
        <v>253</v>
      </c>
      <c r="H31" s="345"/>
      <c r="I31" s="345"/>
      <c r="J31" s="351"/>
    </row>
    <row r="32" spans="1:10" ht="14.4" thickBot="1">
      <c r="A32" s="344"/>
      <c r="B32" s="216"/>
      <c r="C32" s="234" t="s">
        <v>254</v>
      </c>
      <c r="D32" s="234"/>
      <c r="E32" s="234"/>
      <c r="F32" s="87">
        <v>58376</v>
      </c>
      <c r="G32" s="234" t="s">
        <v>255</v>
      </c>
      <c r="H32" s="234"/>
      <c r="I32" s="234"/>
      <c r="J32" s="352"/>
    </row>
    <row r="33" spans="1:10" ht="15" customHeight="1" thickBot="1">
      <c r="A33" s="344" t="s">
        <v>256</v>
      </c>
      <c r="B33" s="344"/>
      <c r="C33" s="344"/>
      <c r="D33" s="344"/>
      <c r="E33" s="216"/>
      <c r="F33" s="118">
        <f>SUM(F30:F32)</f>
        <v>418114101</v>
      </c>
      <c r="G33" s="346" t="s">
        <v>257</v>
      </c>
      <c r="H33" s="347"/>
      <c r="I33" s="347"/>
      <c r="J33" s="347"/>
    </row>
    <row r="34" spans="1:10" ht="13.8">
      <c r="B34" s="119"/>
      <c r="C34" s="119"/>
      <c r="D34" s="119"/>
      <c r="E34" s="119"/>
      <c r="F34" s="120"/>
      <c r="G34" s="121"/>
      <c r="H34" s="121"/>
    </row>
  </sheetData>
  <mergeCells count="60">
    <mergeCell ref="G7:J9"/>
    <mergeCell ref="F8:F9"/>
    <mergeCell ref="A7:E9"/>
    <mergeCell ref="A3:J3"/>
    <mergeCell ref="A4:J4"/>
    <mergeCell ref="B5:C5"/>
    <mergeCell ref="B6:D6"/>
    <mergeCell ref="G6:J6"/>
    <mergeCell ref="I10:I11"/>
    <mergeCell ref="J10:J26"/>
    <mergeCell ref="D11:E11"/>
    <mergeCell ref="G11:H11"/>
    <mergeCell ref="C12:C13"/>
    <mergeCell ref="D12:E12"/>
    <mergeCell ref="I12:I13"/>
    <mergeCell ref="D13:E13"/>
    <mergeCell ref="G13:H13"/>
    <mergeCell ref="C14:C19"/>
    <mergeCell ref="D14:D16"/>
    <mergeCell ref="H14:H16"/>
    <mergeCell ref="I14:I19"/>
    <mergeCell ref="D17:D19"/>
    <mergeCell ref="H17:H19"/>
    <mergeCell ref="D25:E26"/>
    <mergeCell ref="F23:F24"/>
    <mergeCell ref="G12:H12"/>
    <mergeCell ref="C10:C11"/>
    <mergeCell ref="D10:E10"/>
    <mergeCell ref="G10:H10"/>
    <mergeCell ref="G23:H24"/>
    <mergeCell ref="F25:F26"/>
    <mergeCell ref="G25:H26"/>
    <mergeCell ref="G27:J27"/>
    <mergeCell ref="I20:I26"/>
    <mergeCell ref="A28:E28"/>
    <mergeCell ref="G28:J28"/>
    <mergeCell ref="A10:B26"/>
    <mergeCell ref="A27:E27"/>
    <mergeCell ref="C20:C26"/>
    <mergeCell ref="D20:E20"/>
    <mergeCell ref="G20:H20"/>
    <mergeCell ref="D21:E21"/>
    <mergeCell ref="G21:H21"/>
    <mergeCell ref="D22:E22"/>
    <mergeCell ref="G22:H22"/>
    <mergeCell ref="D23:E24"/>
    <mergeCell ref="A29:B32"/>
    <mergeCell ref="A33:E33"/>
    <mergeCell ref="C31:E31"/>
    <mergeCell ref="G31:I31"/>
    <mergeCell ref="C32:E32"/>
    <mergeCell ref="G32:I32"/>
    <mergeCell ref="G33:J33"/>
    <mergeCell ref="C29:C30"/>
    <mergeCell ref="D29:E29"/>
    <mergeCell ref="G29:H29"/>
    <mergeCell ref="I29:I30"/>
    <mergeCell ref="J29:J32"/>
    <mergeCell ref="D30:E30"/>
    <mergeCell ref="G30:H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rightToLeft="1" workbookViewId="0">
      <selection activeCell="E1" sqref="E1"/>
    </sheetView>
  </sheetViews>
  <sheetFormatPr defaultRowHeight="13.2"/>
  <cols>
    <col min="1" max="1" width="12.77734375" customWidth="1"/>
    <col min="9" max="9" width="13.33203125" customWidth="1"/>
  </cols>
  <sheetData>
    <row r="2" spans="1:9" ht="15.6">
      <c r="A2" s="531" t="s">
        <v>258</v>
      </c>
      <c r="B2" s="531"/>
      <c r="C2" s="531"/>
      <c r="D2" s="531"/>
      <c r="E2" s="531"/>
      <c r="F2" s="531"/>
      <c r="G2" s="531"/>
      <c r="H2" s="531"/>
      <c r="I2" s="531"/>
    </row>
    <row r="3" spans="1:9" ht="15.6">
      <c r="A3" s="256" t="s">
        <v>259</v>
      </c>
      <c r="B3" s="256"/>
      <c r="C3" s="256"/>
      <c r="D3" s="256"/>
      <c r="E3" s="256"/>
      <c r="F3" s="256"/>
      <c r="G3" s="256"/>
      <c r="H3" s="256"/>
      <c r="I3" s="256"/>
    </row>
    <row r="4" spans="1:9" ht="15.6">
      <c r="A4" s="72"/>
      <c r="B4" s="72"/>
      <c r="C4" s="72"/>
      <c r="D4" s="72"/>
      <c r="E4" s="72"/>
      <c r="F4" s="72"/>
      <c r="G4" s="72"/>
      <c r="H4" s="72"/>
      <c r="I4" s="72"/>
    </row>
    <row r="5" spans="1:9" ht="15.6">
      <c r="A5" s="367" t="s">
        <v>260</v>
      </c>
      <c r="B5" s="367"/>
      <c r="C5" s="122"/>
      <c r="D5" s="122"/>
      <c r="E5" s="122"/>
      <c r="F5" s="76"/>
      <c r="G5" s="76"/>
      <c r="H5" s="560" t="s">
        <v>261</v>
      </c>
      <c r="I5" s="560"/>
    </row>
    <row r="6" spans="1:9" ht="15.6">
      <c r="A6" s="100" t="s">
        <v>262</v>
      </c>
      <c r="B6" s="100"/>
      <c r="C6" s="122"/>
      <c r="D6" s="122"/>
      <c r="E6" s="122"/>
      <c r="F6" s="76"/>
      <c r="G6" s="76"/>
      <c r="H6" s="609" t="s">
        <v>263</v>
      </c>
      <c r="I6" s="609"/>
    </row>
    <row r="7" spans="1:9" ht="13.8">
      <c r="A7" s="231" t="s">
        <v>17</v>
      </c>
      <c r="B7" s="231"/>
      <c r="C7" s="231"/>
      <c r="D7" s="235" t="s">
        <v>208</v>
      </c>
      <c r="E7" s="233"/>
      <c r="F7" s="235" t="s">
        <v>21</v>
      </c>
      <c r="G7" s="231"/>
      <c r="H7" s="231"/>
      <c r="I7" s="231"/>
    </row>
    <row r="8" spans="1:9" ht="13.8">
      <c r="A8" s="228"/>
      <c r="B8" s="228"/>
      <c r="C8" s="228"/>
      <c r="D8" s="239" t="s">
        <v>209</v>
      </c>
      <c r="E8" s="217"/>
      <c r="F8" s="237"/>
      <c r="G8" s="228"/>
      <c r="H8" s="228"/>
      <c r="I8" s="228"/>
    </row>
    <row r="9" spans="1:9" ht="13.8">
      <c r="A9" s="228"/>
      <c r="B9" s="228"/>
      <c r="C9" s="228"/>
      <c r="D9" s="39" t="s">
        <v>264</v>
      </c>
      <c r="E9" s="39" t="s">
        <v>265</v>
      </c>
      <c r="F9" s="237"/>
      <c r="G9" s="228"/>
      <c r="H9" s="228"/>
      <c r="I9" s="228"/>
    </row>
    <row r="10" spans="1:9" ht="41.4">
      <c r="A10" s="228"/>
      <c r="B10" s="228"/>
      <c r="C10" s="228"/>
      <c r="D10" s="77" t="s">
        <v>266</v>
      </c>
      <c r="E10" s="77" t="s">
        <v>267</v>
      </c>
      <c r="F10" s="237"/>
      <c r="G10" s="228"/>
      <c r="H10" s="228"/>
      <c r="I10" s="228"/>
    </row>
    <row r="11" spans="1:9" ht="13.8">
      <c r="A11" s="605" t="s">
        <v>210</v>
      </c>
      <c r="B11" s="345" t="s">
        <v>268</v>
      </c>
      <c r="C11" s="345"/>
      <c r="D11" s="115">
        <v>941</v>
      </c>
      <c r="E11" s="115">
        <v>442</v>
      </c>
      <c r="F11" s="345" t="s">
        <v>269</v>
      </c>
      <c r="G11" s="345"/>
      <c r="H11" s="345"/>
      <c r="I11" s="350" t="s">
        <v>215</v>
      </c>
    </row>
    <row r="12" spans="1:9" ht="13.8">
      <c r="A12" s="606"/>
      <c r="B12" s="345" t="s">
        <v>270</v>
      </c>
      <c r="C12" s="345"/>
      <c r="D12" s="87">
        <v>2091</v>
      </c>
      <c r="E12" s="87">
        <v>981</v>
      </c>
      <c r="F12" s="345" t="s">
        <v>271</v>
      </c>
      <c r="G12" s="345"/>
      <c r="H12" s="345"/>
      <c r="I12" s="351"/>
    </row>
    <row r="13" spans="1:9" ht="13.8">
      <c r="A13" s="606"/>
      <c r="B13" s="348" t="s">
        <v>272</v>
      </c>
      <c r="C13" s="123" t="s">
        <v>273</v>
      </c>
      <c r="D13" s="87">
        <v>120</v>
      </c>
      <c r="E13" s="87">
        <v>56</v>
      </c>
      <c r="F13" s="116" t="s">
        <v>224</v>
      </c>
      <c r="G13" s="345" t="s">
        <v>274</v>
      </c>
      <c r="H13" s="345"/>
      <c r="I13" s="351"/>
    </row>
    <row r="14" spans="1:9" ht="13.8">
      <c r="A14" s="606"/>
      <c r="B14" s="363"/>
      <c r="C14" s="123" t="s">
        <v>275</v>
      </c>
      <c r="D14" s="87">
        <v>1</v>
      </c>
      <c r="E14" s="87">
        <v>1</v>
      </c>
      <c r="F14" s="116" t="s">
        <v>228</v>
      </c>
      <c r="G14" s="345"/>
      <c r="H14" s="345"/>
      <c r="I14" s="351"/>
    </row>
    <row r="15" spans="1:9" ht="13.8">
      <c r="A15" s="606"/>
      <c r="B15" s="349"/>
      <c r="C15" s="123" t="s">
        <v>276</v>
      </c>
      <c r="D15" s="87">
        <v>121</v>
      </c>
      <c r="E15" s="87">
        <v>57</v>
      </c>
      <c r="F15" s="116" t="s">
        <v>277</v>
      </c>
      <c r="G15" s="345"/>
      <c r="H15" s="345"/>
      <c r="I15" s="351"/>
    </row>
    <row r="16" spans="1:9" ht="13.8">
      <c r="A16" s="606"/>
      <c r="B16" s="345" t="s">
        <v>278</v>
      </c>
      <c r="C16" s="345"/>
      <c r="D16" s="87">
        <v>23</v>
      </c>
      <c r="E16" s="87">
        <v>11</v>
      </c>
      <c r="F16" s="345" t="s">
        <v>279</v>
      </c>
      <c r="G16" s="345"/>
      <c r="H16" s="345"/>
      <c r="I16" s="351"/>
    </row>
    <row r="17" spans="1:9" ht="13.8">
      <c r="A17" s="606"/>
      <c r="B17" s="345" t="s">
        <v>280</v>
      </c>
      <c r="C17" s="345"/>
      <c r="D17" s="87">
        <v>20</v>
      </c>
      <c r="E17" s="87">
        <v>9</v>
      </c>
      <c r="F17" s="345" t="s">
        <v>281</v>
      </c>
      <c r="G17" s="345"/>
      <c r="H17" s="345"/>
      <c r="I17" s="351"/>
    </row>
    <row r="18" spans="1:9" ht="13.8">
      <c r="A18" s="606"/>
      <c r="B18" s="345" t="s">
        <v>237</v>
      </c>
      <c r="C18" s="345"/>
      <c r="D18" s="87">
        <v>150</v>
      </c>
      <c r="E18" s="87">
        <v>70</v>
      </c>
      <c r="F18" s="353" t="s">
        <v>238</v>
      </c>
      <c r="G18" s="608"/>
      <c r="H18" s="354"/>
      <c r="I18" s="351"/>
    </row>
    <row r="19" spans="1:9" ht="13.8">
      <c r="A19" s="606"/>
      <c r="B19" s="345" t="s">
        <v>239</v>
      </c>
      <c r="C19" s="345"/>
      <c r="D19" s="87">
        <v>162</v>
      </c>
      <c r="E19" s="87">
        <v>76</v>
      </c>
      <c r="F19" s="353" t="s">
        <v>240</v>
      </c>
      <c r="G19" s="608"/>
      <c r="H19" s="354"/>
      <c r="I19" s="351"/>
    </row>
    <row r="20" spans="1:9" ht="14.4" thickBot="1">
      <c r="A20" s="607"/>
      <c r="B20" s="234" t="s">
        <v>241</v>
      </c>
      <c r="C20" s="234"/>
      <c r="D20" s="124">
        <v>41</v>
      </c>
      <c r="E20" s="124">
        <v>19</v>
      </c>
      <c r="F20" s="235" t="s">
        <v>242</v>
      </c>
      <c r="G20" s="231"/>
      <c r="H20" s="233"/>
      <c r="I20" s="352"/>
    </row>
    <row r="21" spans="1:9" ht="14.4" thickBot="1">
      <c r="A21" s="598" t="s">
        <v>243</v>
      </c>
      <c r="B21" s="598"/>
      <c r="C21" s="599"/>
      <c r="D21" s="118">
        <f>D11+D12+D15+D16+D17+D18+D19+D20</f>
        <v>3549</v>
      </c>
      <c r="E21" s="118">
        <f>E11+E12+E15+E16+E17+E18+E19+E20</f>
        <v>1665</v>
      </c>
      <c r="F21" s="346" t="s">
        <v>282</v>
      </c>
      <c r="G21" s="347"/>
      <c r="H21" s="347"/>
      <c r="I21" s="347"/>
    </row>
    <row r="22" spans="1:9" ht="13.8">
      <c r="A22" s="600" t="s">
        <v>247</v>
      </c>
      <c r="B22" s="238" t="s">
        <v>283</v>
      </c>
      <c r="C22" s="238"/>
      <c r="D22" s="87">
        <v>5420</v>
      </c>
      <c r="E22" s="87">
        <v>2542</v>
      </c>
      <c r="F22" s="603" t="s">
        <v>284</v>
      </c>
      <c r="G22" s="603"/>
      <c r="H22" s="603"/>
      <c r="I22" s="604" t="s">
        <v>251</v>
      </c>
    </row>
    <row r="23" spans="1:9" ht="13.8">
      <c r="A23" s="601"/>
      <c r="B23" s="345" t="s">
        <v>252</v>
      </c>
      <c r="C23" s="345"/>
      <c r="D23" s="87">
        <v>34</v>
      </c>
      <c r="E23" s="87">
        <v>16</v>
      </c>
      <c r="F23" s="345" t="s">
        <v>285</v>
      </c>
      <c r="G23" s="345"/>
      <c r="H23" s="345"/>
      <c r="I23" s="351"/>
    </row>
    <row r="24" spans="1:9" ht="14.4" thickBot="1">
      <c r="A24" s="602"/>
      <c r="B24" s="234" t="s">
        <v>286</v>
      </c>
      <c r="C24" s="234"/>
      <c r="D24" s="124">
        <v>1</v>
      </c>
      <c r="E24" s="124">
        <v>0</v>
      </c>
      <c r="F24" s="235" t="s">
        <v>255</v>
      </c>
      <c r="G24" s="231"/>
      <c r="H24" s="233"/>
      <c r="I24" s="352"/>
    </row>
    <row r="25" spans="1:9" ht="14.4" thickBot="1">
      <c r="A25" s="598" t="s">
        <v>256</v>
      </c>
      <c r="B25" s="598"/>
      <c r="C25" s="599"/>
      <c r="D25" s="118">
        <f>SUM(D22:D24)</f>
        <v>5455</v>
      </c>
      <c r="E25" s="118">
        <f>SUM(E22:E24)</f>
        <v>2558</v>
      </c>
      <c r="F25" s="346" t="s">
        <v>257</v>
      </c>
      <c r="G25" s="347"/>
      <c r="H25" s="347"/>
      <c r="I25" s="347"/>
    </row>
    <row r="26" spans="1:9" ht="14.4">
      <c r="A26" s="544"/>
      <c r="B26" s="544"/>
      <c r="C26" s="544"/>
      <c r="D26" s="544"/>
      <c r="E26" s="544"/>
      <c r="F26" s="544"/>
      <c r="G26" s="544"/>
      <c r="H26" s="544"/>
      <c r="I26" s="125"/>
    </row>
  </sheetData>
  <mergeCells count="40">
    <mergeCell ref="B13:B15"/>
    <mergeCell ref="G13:H15"/>
    <mergeCell ref="B16:C16"/>
    <mergeCell ref="F16:H16"/>
    <mergeCell ref="A2:I2"/>
    <mergeCell ref="A3:I3"/>
    <mergeCell ref="A5:B5"/>
    <mergeCell ref="H5:I5"/>
    <mergeCell ref="H6:I6"/>
    <mergeCell ref="A7:C10"/>
    <mergeCell ref="D7:E7"/>
    <mergeCell ref="F7:I10"/>
    <mergeCell ref="D8:E8"/>
    <mergeCell ref="B17:C17"/>
    <mergeCell ref="F17:H17"/>
    <mergeCell ref="B18:C18"/>
    <mergeCell ref="F18:H18"/>
    <mergeCell ref="B19:C19"/>
    <mergeCell ref="F19:H19"/>
    <mergeCell ref="B20:C20"/>
    <mergeCell ref="F20:H20"/>
    <mergeCell ref="A21:C21"/>
    <mergeCell ref="F21:I21"/>
    <mergeCell ref="A22:A24"/>
    <mergeCell ref="B22:C22"/>
    <mergeCell ref="F22:H22"/>
    <mergeCell ref="I22:I24"/>
    <mergeCell ref="B23:C23"/>
    <mergeCell ref="F23:H23"/>
    <mergeCell ref="A11:A20"/>
    <mergeCell ref="B11:C11"/>
    <mergeCell ref="F11:H11"/>
    <mergeCell ref="I11:I20"/>
    <mergeCell ref="B12:C12"/>
    <mergeCell ref="F12:H12"/>
    <mergeCell ref="B24:C24"/>
    <mergeCell ref="F24:H24"/>
    <mergeCell ref="A25:C25"/>
    <mergeCell ref="F25:I25"/>
    <mergeCell ref="A26:H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6"/>
  <sheetViews>
    <sheetView rightToLeft="1" topLeftCell="A7" workbookViewId="0">
      <selection activeCell="J14" sqref="J14"/>
    </sheetView>
  </sheetViews>
  <sheetFormatPr defaultRowHeight="13.2"/>
  <cols>
    <col min="4" max="4" width="12.77734375" customWidth="1"/>
    <col min="5" max="5" width="13.5546875" customWidth="1"/>
    <col min="6" max="6" width="13" customWidth="1"/>
    <col min="7" max="7" width="16.88671875" customWidth="1"/>
    <col min="8" max="8" width="32.109375" customWidth="1"/>
  </cols>
  <sheetData>
    <row r="4" spans="1:8">
      <c r="A4" s="313" t="s">
        <v>287</v>
      </c>
      <c r="B4" s="313"/>
      <c r="C4" s="313"/>
      <c r="D4" s="313"/>
      <c r="E4" s="313"/>
      <c r="F4" s="313"/>
      <c r="G4" s="313"/>
      <c r="H4" s="313"/>
    </row>
    <row r="5" spans="1:8">
      <c r="A5" s="313"/>
      <c r="B5" s="313"/>
      <c r="C5" s="313"/>
      <c r="D5" s="313"/>
      <c r="E5" s="313"/>
      <c r="F5" s="313"/>
      <c r="G5" s="313"/>
      <c r="H5" s="313"/>
    </row>
    <row r="6" spans="1:8">
      <c r="A6" s="374" t="s">
        <v>288</v>
      </c>
      <c r="B6" s="374"/>
      <c r="C6" s="374"/>
      <c r="D6" s="374"/>
      <c r="E6" s="374"/>
      <c r="F6" s="374"/>
      <c r="G6" s="374"/>
      <c r="H6" s="374"/>
    </row>
    <row r="7" spans="1:8">
      <c r="A7" s="374"/>
      <c r="B7" s="374"/>
      <c r="C7" s="374"/>
      <c r="D7" s="374"/>
      <c r="E7" s="374"/>
      <c r="F7" s="374"/>
      <c r="G7" s="374"/>
      <c r="H7" s="374"/>
    </row>
    <row r="8" spans="1:8" ht="15.6">
      <c r="A8" s="41" t="s">
        <v>289</v>
      </c>
      <c r="B8" s="139"/>
      <c r="C8" s="139"/>
      <c r="D8" s="139"/>
      <c r="E8" s="76"/>
      <c r="F8" s="139"/>
      <c r="G8" s="76"/>
      <c r="H8" s="140" t="s">
        <v>290</v>
      </c>
    </row>
    <row r="9" spans="1:8">
      <c r="A9" s="375" t="s">
        <v>96</v>
      </c>
      <c r="B9" s="378" t="s">
        <v>291</v>
      </c>
      <c r="C9" s="378" t="s">
        <v>165</v>
      </c>
      <c r="D9" s="378" t="s">
        <v>166</v>
      </c>
      <c r="E9" s="378" t="s">
        <v>150</v>
      </c>
      <c r="F9" s="378" t="s">
        <v>167</v>
      </c>
      <c r="G9" s="378" t="s">
        <v>168</v>
      </c>
      <c r="H9" s="380" t="s">
        <v>292</v>
      </c>
    </row>
    <row r="10" spans="1:8">
      <c r="A10" s="376"/>
      <c r="B10" s="379"/>
      <c r="C10" s="379"/>
      <c r="D10" s="379"/>
      <c r="E10" s="379"/>
      <c r="F10" s="379"/>
      <c r="G10" s="379"/>
      <c r="H10" s="381"/>
    </row>
    <row r="11" spans="1:8">
      <c r="A11" s="376"/>
      <c r="B11" s="370" t="s">
        <v>293</v>
      </c>
      <c r="C11" s="372" t="s">
        <v>294</v>
      </c>
      <c r="D11" s="370" t="s">
        <v>295</v>
      </c>
      <c r="E11" s="370" t="s">
        <v>155</v>
      </c>
      <c r="F11" s="370" t="s">
        <v>296</v>
      </c>
      <c r="G11" s="370" t="s">
        <v>297</v>
      </c>
      <c r="H11" s="381"/>
    </row>
    <row r="12" spans="1:8">
      <c r="A12" s="376"/>
      <c r="B12" s="370"/>
      <c r="C12" s="372"/>
      <c r="D12" s="370"/>
      <c r="E12" s="370"/>
      <c r="F12" s="370"/>
      <c r="G12" s="370"/>
      <c r="H12" s="381"/>
    </row>
    <row r="13" spans="1:8">
      <c r="A13" s="376"/>
      <c r="B13" s="370"/>
      <c r="C13" s="372"/>
      <c r="D13" s="370"/>
      <c r="E13" s="370"/>
      <c r="F13" s="370"/>
      <c r="G13" s="370"/>
      <c r="H13" s="381"/>
    </row>
    <row r="14" spans="1:8">
      <c r="A14" s="377"/>
      <c r="B14" s="371"/>
      <c r="C14" s="373"/>
      <c r="D14" s="371"/>
      <c r="E14" s="371"/>
      <c r="F14" s="371"/>
      <c r="G14" s="371"/>
      <c r="H14" s="382"/>
    </row>
    <row r="15" spans="1:8" ht="13.8">
      <c r="A15" s="141" t="s">
        <v>178</v>
      </c>
      <c r="B15" s="142">
        <v>3</v>
      </c>
      <c r="C15" s="143">
        <v>2</v>
      </c>
      <c r="D15" s="87">
        <v>440</v>
      </c>
      <c r="E15" s="87">
        <v>2005</v>
      </c>
      <c r="F15" s="87">
        <v>882</v>
      </c>
      <c r="G15" s="87">
        <v>1658960</v>
      </c>
      <c r="H15" s="126" t="s">
        <v>179</v>
      </c>
    </row>
    <row r="16" spans="1:8" ht="13.8">
      <c r="A16" s="144" t="s">
        <v>182</v>
      </c>
      <c r="B16" s="142">
        <v>24</v>
      </c>
      <c r="C16" s="142">
        <v>1</v>
      </c>
      <c r="D16" s="87">
        <v>351</v>
      </c>
      <c r="E16" s="87">
        <v>1628</v>
      </c>
      <c r="F16" s="87">
        <v>571</v>
      </c>
      <c r="G16" s="87">
        <v>2722145</v>
      </c>
      <c r="H16" s="145" t="s">
        <v>183</v>
      </c>
    </row>
    <row r="17" spans="1:8" ht="13.8">
      <c r="A17" s="144" t="s">
        <v>184</v>
      </c>
      <c r="B17" s="142">
        <v>10</v>
      </c>
      <c r="C17" s="142">
        <v>1</v>
      </c>
      <c r="D17" s="87">
        <v>153</v>
      </c>
      <c r="E17" s="87">
        <v>2114</v>
      </c>
      <c r="F17" s="87">
        <v>323</v>
      </c>
      <c r="G17" s="87">
        <v>321725</v>
      </c>
      <c r="H17" s="146" t="s">
        <v>185</v>
      </c>
    </row>
    <row r="18" spans="1:8" ht="13.8">
      <c r="A18" s="144" t="s">
        <v>186</v>
      </c>
      <c r="B18" s="142">
        <v>24</v>
      </c>
      <c r="C18" s="142">
        <v>1</v>
      </c>
      <c r="D18" s="87">
        <v>1167</v>
      </c>
      <c r="E18" s="87">
        <v>1748</v>
      </c>
      <c r="F18" s="87">
        <v>2040</v>
      </c>
      <c r="G18" s="87">
        <v>2035923</v>
      </c>
      <c r="H18" s="147" t="s">
        <v>187</v>
      </c>
    </row>
    <row r="19" spans="1:8" ht="13.8">
      <c r="A19" s="144" t="s">
        <v>188</v>
      </c>
      <c r="B19" s="142">
        <v>9</v>
      </c>
      <c r="C19" s="142">
        <v>1</v>
      </c>
      <c r="D19" s="87">
        <v>687</v>
      </c>
      <c r="E19" s="87">
        <v>2082</v>
      </c>
      <c r="F19" s="87">
        <v>1430</v>
      </c>
      <c r="G19" s="87">
        <v>3530487</v>
      </c>
      <c r="H19" s="127" t="s">
        <v>189</v>
      </c>
    </row>
    <row r="20" spans="1:8" ht="13.8">
      <c r="A20" s="144" t="s">
        <v>110</v>
      </c>
      <c r="B20" s="148">
        <v>6</v>
      </c>
      <c r="C20" s="142">
        <v>1</v>
      </c>
      <c r="D20" s="87">
        <v>532</v>
      </c>
      <c r="E20" s="87">
        <v>1883</v>
      </c>
      <c r="F20" s="87">
        <v>1002</v>
      </c>
      <c r="G20" s="87">
        <v>1575094</v>
      </c>
      <c r="H20" s="145" t="s">
        <v>111</v>
      </c>
    </row>
    <row r="21" spans="1:8" ht="13.8">
      <c r="A21" s="149" t="s">
        <v>112</v>
      </c>
      <c r="B21" s="148">
        <v>16</v>
      </c>
      <c r="C21" s="142">
        <v>1</v>
      </c>
      <c r="D21" s="87">
        <v>931</v>
      </c>
      <c r="E21" s="87">
        <v>2844</v>
      </c>
      <c r="F21" s="87">
        <v>2648</v>
      </c>
      <c r="G21" s="87">
        <v>5906054</v>
      </c>
      <c r="H21" s="145" t="s">
        <v>113</v>
      </c>
    </row>
    <row r="22" spans="1:8" ht="13.8">
      <c r="A22" s="149" t="s">
        <v>116</v>
      </c>
      <c r="B22" s="148">
        <v>2</v>
      </c>
      <c r="C22" s="142">
        <v>1</v>
      </c>
      <c r="D22" s="87">
        <v>147</v>
      </c>
      <c r="E22" s="87">
        <v>1803</v>
      </c>
      <c r="F22" s="87">
        <v>265</v>
      </c>
      <c r="G22" s="87">
        <v>276960</v>
      </c>
      <c r="H22" s="127" t="s">
        <v>117</v>
      </c>
    </row>
    <row r="23" spans="1:8" ht="13.8">
      <c r="A23" s="144" t="s">
        <v>194</v>
      </c>
      <c r="B23" s="148">
        <v>1</v>
      </c>
      <c r="C23" s="142">
        <v>2</v>
      </c>
      <c r="D23" s="87">
        <v>50</v>
      </c>
      <c r="E23" s="87">
        <v>3000</v>
      </c>
      <c r="F23" s="87">
        <v>150</v>
      </c>
      <c r="G23" s="87">
        <v>270000</v>
      </c>
      <c r="H23" s="137" t="s">
        <v>195</v>
      </c>
    </row>
    <row r="24" spans="1:8" ht="13.8">
      <c r="A24" s="144" t="s">
        <v>122</v>
      </c>
      <c r="B24" s="148">
        <v>7</v>
      </c>
      <c r="C24" s="142">
        <v>1</v>
      </c>
      <c r="D24" s="87">
        <v>384</v>
      </c>
      <c r="E24" s="87">
        <v>2000</v>
      </c>
      <c r="F24" s="87">
        <v>768</v>
      </c>
      <c r="G24" s="87">
        <v>1428220</v>
      </c>
      <c r="H24" s="145" t="s">
        <v>123</v>
      </c>
    </row>
    <row r="25" spans="1:8" ht="13.8">
      <c r="A25" s="144" t="s">
        <v>198</v>
      </c>
      <c r="B25" s="148">
        <v>7</v>
      </c>
      <c r="C25" s="142">
        <v>1</v>
      </c>
      <c r="D25" s="87">
        <v>521</v>
      </c>
      <c r="E25" s="87">
        <v>1580</v>
      </c>
      <c r="F25" s="87">
        <v>823</v>
      </c>
      <c r="G25" s="87">
        <v>2569369</v>
      </c>
      <c r="H25" s="127" t="s">
        <v>199</v>
      </c>
    </row>
    <row r="26" spans="1:8" ht="13.8">
      <c r="A26" s="149" t="s">
        <v>45</v>
      </c>
      <c r="B26" s="148">
        <f>SUM(B15:B25)</f>
        <v>109</v>
      </c>
      <c r="C26" s="142">
        <v>1</v>
      </c>
      <c r="D26" s="87">
        <f>SUM(D15:D25)</f>
        <v>5363</v>
      </c>
      <c r="E26" s="87">
        <v>2033</v>
      </c>
      <c r="F26" s="87">
        <f>SUM(F15:F25)</f>
        <v>10902</v>
      </c>
      <c r="G26" s="87">
        <f>SUM(G15:G25)</f>
        <v>22294937</v>
      </c>
      <c r="H26" s="150" t="s">
        <v>26</v>
      </c>
    </row>
  </sheetData>
  <mergeCells count="16">
    <mergeCell ref="G11:G14"/>
    <mergeCell ref="A4:H5"/>
    <mergeCell ref="A6:H7"/>
    <mergeCell ref="A9:A14"/>
    <mergeCell ref="B9:B10"/>
    <mergeCell ref="C9:C10"/>
    <mergeCell ref="D9:D10"/>
    <mergeCell ref="E9:E10"/>
    <mergeCell ref="F9:F10"/>
    <mergeCell ref="G9:G10"/>
    <mergeCell ref="H9:H14"/>
    <mergeCell ref="B11:B14"/>
    <mergeCell ref="C11:C14"/>
    <mergeCell ref="D11:D14"/>
    <mergeCell ref="E11:E14"/>
    <mergeCell ref="F11:F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6"/>
  <sheetViews>
    <sheetView rightToLeft="1" workbookViewId="0">
      <selection activeCell="H17" sqref="H17"/>
    </sheetView>
  </sheetViews>
  <sheetFormatPr defaultRowHeight="13.2"/>
  <cols>
    <col min="1" max="1" width="12.21875" customWidth="1"/>
    <col min="2" max="2" width="17.109375" customWidth="1"/>
    <col min="4" max="4" width="12.6640625" customWidth="1"/>
    <col min="5" max="5" width="13.109375" customWidth="1"/>
    <col min="6" max="6" width="15.5546875" customWidth="1"/>
    <col min="7" max="7" width="37.6640625" customWidth="1"/>
  </cols>
  <sheetData>
    <row r="4" spans="1:7" ht="15.6">
      <c r="A4" s="313" t="s">
        <v>298</v>
      </c>
      <c r="B4" s="313"/>
      <c r="C4" s="313"/>
      <c r="D4" s="313"/>
      <c r="E4" s="313"/>
      <c r="F4" s="313"/>
      <c r="G4" s="313"/>
    </row>
    <row r="5" spans="1:7" ht="15.6">
      <c r="A5" s="313" t="s">
        <v>299</v>
      </c>
      <c r="B5" s="313"/>
      <c r="C5" s="313"/>
      <c r="D5" s="313"/>
      <c r="E5" s="313"/>
      <c r="F5" s="313"/>
      <c r="G5" s="313"/>
    </row>
    <row r="6" spans="1:7" ht="15.6">
      <c r="A6" s="385" t="s">
        <v>300</v>
      </c>
      <c r="B6" s="385"/>
      <c r="C6" s="151"/>
      <c r="D6" s="151"/>
      <c r="E6" s="151"/>
      <c r="F6" s="151"/>
      <c r="G6" s="68" t="s">
        <v>301</v>
      </c>
    </row>
    <row r="7" spans="1:7" ht="15.6">
      <c r="A7" s="68" t="s">
        <v>302</v>
      </c>
      <c r="B7" s="152"/>
      <c r="C7" s="152"/>
      <c r="D7" s="152"/>
      <c r="E7" s="153"/>
      <c r="F7" s="386" t="s">
        <v>303</v>
      </c>
      <c r="G7" s="386"/>
    </row>
    <row r="8" spans="1:7" ht="28.8">
      <c r="A8" s="301" t="s">
        <v>96</v>
      </c>
      <c r="B8" s="154" t="s">
        <v>291</v>
      </c>
      <c r="C8" s="388" t="s">
        <v>304</v>
      </c>
      <c r="D8" s="388"/>
      <c r="E8" s="388" t="s">
        <v>305</v>
      </c>
      <c r="F8" s="388"/>
      <c r="G8" s="389" t="s">
        <v>292</v>
      </c>
    </row>
    <row r="9" spans="1:7" ht="14.4">
      <c r="A9" s="303"/>
      <c r="B9" s="392" t="s">
        <v>306</v>
      </c>
      <c r="C9" s="383" t="s">
        <v>307</v>
      </c>
      <c r="D9" s="383"/>
      <c r="E9" s="383" t="s">
        <v>308</v>
      </c>
      <c r="F9" s="383"/>
      <c r="G9" s="390"/>
    </row>
    <row r="10" spans="1:7" ht="14.4">
      <c r="A10" s="303"/>
      <c r="B10" s="392"/>
      <c r="C10" s="155" t="s">
        <v>309</v>
      </c>
      <c r="D10" s="155" t="s">
        <v>310</v>
      </c>
      <c r="E10" s="155" t="s">
        <v>309</v>
      </c>
      <c r="F10" s="155" t="s">
        <v>310</v>
      </c>
      <c r="G10" s="390"/>
    </row>
    <row r="11" spans="1:7" ht="14.4">
      <c r="A11" s="387"/>
      <c r="B11" s="393"/>
      <c r="C11" s="156" t="s">
        <v>311</v>
      </c>
      <c r="D11" s="156" t="s">
        <v>217</v>
      </c>
      <c r="E11" s="156" t="s">
        <v>312</v>
      </c>
      <c r="F11" s="156" t="s">
        <v>217</v>
      </c>
      <c r="G11" s="391"/>
    </row>
    <row r="12" spans="1:7" ht="13.8">
      <c r="A12" s="78" t="s">
        <v>98</v>
      </c>
      <c r="B12" s="157">
        <v>6</v>
      </c>
      <c r="C12" s="87">
        <v>132429</v>
      </c>
      <c r="D12" s="87">
        <v>20582207</v>
      </c>
      <c r="E12" s="87">
        <v>0</v>
      </c>
      <c r="F12" s="87">
        <v>0</v>
      </c>
      <c r="G12" s="126" t="s">
        <v>99</v>
      </c>
    </row>
    <row r="13" spans="1:7" ht="13.8">
      <c r="A13" s="158" t="s">
        <v>313</v>
      </c>
      <c r="B13" s="157">
        <v>38</v>
      </c>
      <c r="C13" s="87">
        <v>1461513</v>
      </c>
      <c r="D13" s="87">
        <v>270995184</v>
      </c>
      <c r="E13" s="87">
        <v>3500</v>
      </c>
      <c r="F13" s="87">
        <v>1252500</v>
      </c>
      <c r="G13" s="127" t="s">
        <v>103</v>
      </c>
    </row>
    <row r="14" spans="1:7" ht="13.8">
      <c r="A14" s="158" t="s">
        <v>104</v>
      </c>
      <c r="B14" s="157">
        <v>18</v>
      </c>
      <c r="C14" s="87">
        <v>96882</v>
      </c>
      <c r="D14" s="87">
        <v>14941651</v>
      </c>
      <c r="E14" s="87">
        <v>0</v>
      </c>
      <c r="F14" s="87">
        <v>0</v>
      </c>
      <c r="G14" s="146" t="s">
        <v>105</v>
      </c>
    </row>
    <row r="15" spans="1:7" ht="13.8">
      <c r="A15" s="158" t="s">
        <v>106</v>
      </c>
      <c r="B15" s="157">
        <v>26</v>
      </c>
      <c r="C15" s="87">
        <v>397722</v>
      </c>
      <c r="D15" s="87">
        <v>42325340</v>
      </c>
      <c r="E15" s="87">
        <v>0</v>
      </c>
      <c r="F15" s="87">
        <v>0</v>
      </c>
      <c r="G15" s="127" t="s">
        <v>107</v>
      </c>
    </row>
    <row r="16" spans="1:7" ht="13.8">
      <c r="A16" s="158" t="s">
        <v>108</v>
      </c>
      <c r="B16" s="159">
        <v>9</v>
      </c>
      <c r="C16" s="87">
        <v>117322</v>
      </c>
      <c r="D16" s="87">
        <v>18751540</v>
      </c>
      <c r="E16" s="87">
        <v>0</v>
      </c>
      <c r="F16" s="87">
        <v>0</v>
      </c>
      <c r="G16" s="127" t="s">
        <v>109</v>
      </c>
    </row>
    <row r="17" spans="1:7" ht="13.8">
      <c r="A17" s="158" t="s">
        <v>314</v>
      </c>
      <c r="B17" s="159">
        <v>9</v>
      </c>
      <c r="C17" s="87">
        <v>269960</v>
      </c>
      <c r="D17" s="87">
        <v>41233596</v>
      </c>
      <c r="E17" s="87">
        <v>0</v>
      </c>
      <c r="F17" s="87">
        <v>0</v>
      </c>
      <c r="G17" s="127" t="s">
        <v>315</v>
      </c>
    </row>
    <row r="18" spans="1:7" ht="13.8">
      <c r="A18" s="158" t="s">
        <v>316</v>
      </c>
      <c r="B18" s="159">
        <v>17</v>
      </c>
      <c r="C18" s="87">
        <v>361070</v>
      </c>
      <c r="D18" s="87">
        <v>56153156</v>
      </c>
      <c r="E18" s="87">
        <v>0</v>
      </c>
      <c r="F18" s="87">
        <v>0</v>
      </c>
      <c r="G18" s="127" t="s">
        <v>317</v>
      </c>
    </row>
    <row r="19" spans="1:7" ht="13.8">
      <c r="A19" s="158" t="s">
        <v>190</v>
      </c>
      <c r="B19" s="159">
        <v>9</v>
      </c>
      <c r="C19" s="87">
        <v>40763</v>
      </c>
      <c r="D19" s="87">
        <v>7026507</v>
      </c>
      <c r="E19" s="87">
        <v>0</v>
      </c>
      <c r="F19" s="87">
        <v>0</v>
      </c>
      <c r="G19" s="127" t="s">
        <v>191</v>
      </c>
    </row>
    <row r="20" spans="1:7" ht="13.8">
      <c r="A20" s="158" t="s">
        <v>318</v>
      </c>
      <c r="B20" s="159">
        <v>6</v>
      </c>
      <c r="C20" s="87">
        <v>212112</v>
      </c>
      <c r="D20" s="87">
        <v>31020408</v>
      </c>
      <c r="E20" s="87">
        <v>0</v>
      </c>
      <c r="F20" s="87">
        <v>0</v>
      </c>
      <c r="G20" s="86" t="s">
        <v>319</v>
      </c>
    </row>
    <row r="21" spans="1:7" ht="13.8">
      <c r="A21" s="158" t="s">
        <v>192</v>
      </c>
      <c r="B21" s="159">
        <v>3</v>
      </c>
      <c r="C21" s="87">
        <v>39911</v>
      </c>
      <c r="D21" s="87">
        <v>5605925</v>
      </c>
      <c r="E21" s="87">
        <v>0</v>
      </c>
      <c r="F21" s="87">
        <v>0</v>
      </c>
      <c r="G21" s="127" t="s">
        <v>193</v>
      </c>
    </row>
    <row r="22" spans="1:7" ht="13.8">
      <c r="A22" s="158" t="s">
        <v>120</v>
      </c>
      <c r="B22" s="159">
        <v>5</v>
      </c>
      <c r="C22" s="87">
        <v>95039</v>
      </c>
      <c r="D22" s="87">
        <v>14419726</v>
      </c>
      <c r="E22" s="87">
        <v>0</v>
      </c>
      <c r="F22" s="87">
        <v>0</v>
      </c>
      <c r="G22" s="127" t="s">
        <v>121</v>
      </c>
    </row>
    <row r="23" spans="1:7" ht="13.8">
      <c r="A23" s="158" t="s">
        <v>320</v>
      </c>
      <c r="B23" s="160">
        <v>7</v>
      </c>
      <c r="C23" s="87">
        <v>51664</v>
      </c>
      <c r="D23" s="87">
        <v>7075240</v>
      </c>
      <c r="E23" s="87">
        <v>9500</v>
      </c>
      <c r="F23" s="87">
        <v>4015000</v>
      </c>
      <c r="G23" s="127" t="s">
        <v>321</v>
      </c>
    </row>
    <row r="24" spans="1:7" ht="13.8">
      <c r="A24" s="158" t="s">
        <v>126</v>
      </c>
      <c r="B24" s="159">
        <v>26</v>
      </c>
      <c r="C24" s="87">
        <v>765611</v>
      </c>
      <c r="D24" s="87">
        <v>119953480</v>
      </c>
      <c r="E24" s="87">
        <v>0</v>
      </c>
      <c r="F24" s="87">
        <v>0</v>
      </c>
      <c r="G24" s="127" t="s">
        <v>127</v>
      </c>
    </row>
    <row r="25" spans="1:7" ht="13.8">
      <c r="A25" s="158" t="s">
        <v>200</v>
      </c>
      <c r="B25" s="159">
        <f>SUM(B12:B24)</f>
        <v>179</v>
      </c>
      <c r="C25" s="87">
        <f>SUM(C12:C24)</f>
        <v>4041998</v>
      </c>
      <c r="D25" s="87">
        <f>SUM(D12:D24)</f>
        <v>650083960</v>
      </c>
      <c r="E25" s="87">
        <f>SUM(E12:E24)</f>
        <v>13000</v>
      </c>
      <c r="F25" s="87">
        <f>SUM(F12:F24)</f>
        <v>5267500</v>
      </c>
      <c r="G25" s="127" t="s">
        <v>201</v>
      </c>
    </row>
    <row r="26" spans="1:7" ht="13.8">
      <c r="A26" s="384" t="s">
        <v>322</v>
      </c>
      <c r="B26" s="384"/>
      <c r="C26" s="384"/>
      <c r="D26" s="384"/>
      <c r="E26" s="384"/>
      <c r="F26" s="31"/>
    </row>
  </sheetData>
  <mergeCells count="12">
    <mergeCell ref="E9:F9"/>
    <mergeCell ref="A26:E26"/>
    <mergeCell ref="A4:G4"/>
    <mergeCell ref="A5:G5"/>
    <mergeCell ref="A6:B6"/>
    <mergeCell ref="F7:G7"/>
    <mergeCell ref="A8:A11"/>
    <mergeCell ref="C8:D8"/>
    <mergeCell ref="E8:F8"/>
    <mergeCell ref="G8:G11"/>
    <mergeCell ref="B9:B11"/>
    <mergeCell ref="C9:D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4"/>
  <sheetViews>
    <sheetView rightToLeft="1" tabSelected="1" workbookViewId="0">
      <selection activeCell="L25" sqref="L25"/>
    </sheetView>
  </sheetViews>
  <sheetFormatPr defaultRowHeight="13.2"/>
  <cols>
    <col min="5" max="5" width="12.77734375" customWidth="1"/>
    <col min="10" max="10" width="12.109375" customWidth="1"/>
  </cols>
  <sheetData>
    <row r="3" spans="1:10" ht="15.6">
      <c r="A3" s="436" t="s">
        <v>323</v>
      </c>
      <c r="B3" s="312"/>
      <c r="C3" s="312"/>
      <c r="D3" s="312"/>
      <c r="E3" s="312"/>
      <c r="F3" s="312"/>
      <c r="G3" s="312"/>
      <c r="H3" s="312"/>
      <c r="I3" s="312"/>
      <c r="J3" s="312"/>
    </row>
    <row r="4" spans="1:10" ht="15.6">
      <c r="A4" s="437" t="s">
        <v>324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5.6">
      <c r="A5" s="438" t="s">
        <v>325</v>
      </c>
      <c r="B5" s="438"/>
      <c r="C5" s="162"/>
      <c r="D5" s="162"/>
      <c r="E5" s="162"/>
      <c r="F5" s="163"/>
      <c r="G5" s="164"/>
      <c r="H5" s="164"/>
      <c r="I5" s="439" t="s">
        <v>326</v>
      </c>
      <c r="J5" s="439"/>
    </row>
    <row r="6" spans="1:10" ht="15.6">
      <c r="A6" s="257" t="s">
        <v>327</v>
      </c>
      <c r="B6" s="257"/>
      <c r="C6" s="257"/>
      <c r="D6" s="165"/>
      <c r="E6" s="164"/>
      <c r="F6" s="163"/>
      <c r="G6" s="440" t="s">
        <v>328</v>
      </c>
      <c r="H6" s="440"/>
      <c r="I6" s="440"/>
      <c r="J6" s="440"/>
    </row>
    <row r="7" spans="1:10">
      <c r="A7" s="300" t="s">
        <v>17</v>
      </c>
      <c r="B7" s="300"/>
      <c r="C7" s="300"/>
      <c r="D7" s="301"/>
      <c r="E7" s="427" t="s">
        <v>208</v>
      </c>
      <c r="F7" s="428" t="s">
        <v>21</v>
      </c>
      <c r="G7" s="428"/>
      <c r="H7" s="428"/>
      <c r="I7" s="428"/>
      <c r="J7" s="429"/>
    </row>
    <row r="8" spans="1:10">
      <c r="A8" s="302"/>
      <c r="B8" s="302"/>
      <c r="C8" s="302"/>
      <c r="D8" s="303"/>
      <c r="E8" s="427"/>
      <c r="F8" s="428"/>
      <c r="G8" s="428"/>
      <c r="H8" s="428"/>
      <c r="I8" s="428"/>
      <c r="J8" s="429"/>
    </row>
    <row r="9" spans="1:10">
      <c r="A9" s="302"/>
      <c r="B9" s="302"/>
      <c r="C9" s="302"/>
      <c r="D9" s="303"/>
      <c r="E9" s="428" t="s">
        <v>209</v>
      </c>
      <c r="F9" s="428"/>
      <c r="G9" s="428"/>
      <c r="H9" s="428"/>
      <c r="I9" s="428"/>
      <c r="J9" s="429"/>
    </row>
    <row r="10" spans="1:10">
      <c r="A10" s="337"/>
      <c r="B10" s="337"/>
      <c r="C10" s="337"/>
      <c r="D10" s="387"/>
      <c r="E10" s="428"/>
      <c r="F10" s="428"/>
      <c r="G10" s="428"/>
      <c r="H10" s="428"/>
      <c r="I10" s="428"/>
      <c r="J10" s="429"/>
    </row>
    <row r="11" spans="1:10" ht="14.4">
      <c r="A11" s="430" t="s">
        <v>210</v>
      </c>
      <c r="B11" s="412" t="s">
        <v>211</v>
      </c>
      <c r="C11" s="402" t="s">
        <v>329</v>
      </c>
      <c r="D11" s="403"/>
      <c r="E11" s="115">
        <v>11338</v>
      </c>
      <c r="F11" s="419" t="s">
        <v>330</v>
      </c>
      <c r="G11" s="420"/>
      <c r="H11" s="415" t="s">
        <v>331</v>
      </c>
      <c r="I11" s="416"/>
      <c r="J11" s="433" t="s">
        <v>332</v>
      </c>
    </row>
    <row r="12" spans="1:10" ht="14.4">
      <c r="A12" s="431"/>
      <c r="B12" s="412"/>
      <c r="C12" s="402" t="s">
        <v>216</v>
      </c>
      <c r="D12" s="403"/>
      <c r="E12" s="115">
        <v>51804210</v>
      </c>
      <c r="F12" s="424" t="s">
        <v>333</v>
      </c>
      <c r="G12" s="424"/>
      <c r="H12" s="419"/>
      <c r="I12" s="420"/>
      <c r="J12" s="434"/>
    </row>
    <row r="13" spans="1:10" ht="14.4">
      <c r="A13" s="431"/>
      <c r="B13" s="412" t="s">
        <v>218</v>
      </c>
      <c r="C13" s="402" t="s">
        <v>334</v>
      </c>
      <c r="D13" s="403"/>
      <c r="E13" s="115">
        <v>253739</v>
      </c>
      <c r="F13" s="424" t="s">
        <v>335</v>
      </c>
      <c r="G13" s="424"/>
      <c r="H13" s="425" t="s">
        <v>336</v>
      </c>
      <c r="I13" s="425"/>
      <c r="J13" s="434"/>
    </row>
    <row r="14" spans="1:10" ht="14.4">
      <c r="A14" s="431"/>
      <c r="B14" s="412"/>
      <c r="C14" s="402" t="s">
        <v>216</v>
      </c>
      <c r="D14" s="403"/>
      <c r="E14" s="115">
        <v>165948830</v>
      </c>
      <c r="F14" s="424" t="s">
        <v>333</v>
      </c>
      <c r="G14" s="424"/>
      <c r="H14" s="426"/>
      <c r="I14" s="426"/>
      <c r="J14" s="434"/>
    </row>
    <row r="15" spans="1:10" ht="14.4">
      <c r="A15" s="431"/>
      <c r="B15" s="412" t="s">
        <v>337</v>
      </c>
      <c r="C15" s="414" t="s">
        <v>338</v>
      </c>
      <c r="D15" s="166" t="s">
        <v>223</v>
      </c>
      <c r="E15" s="115">
        <v>1650</v>
      </c>
      <c r="F15" s="167" t="s">
        <v>224</v>
      </c>
      <c r="G15" s="415" t="s">
        <v>339</v>
      </c>
      <c r="H15" s="416"/>
      <c r="I15" s="421" t="s">
        <v>340</v>
      </c>
      <c r="J15" s="434"/>
    </row>
    <row r="16" spans="1:10" ht="14.4">
      <c r="A16" s="431"/>
      <c r="B16" s="412"/>
      <c r="C16" s="414"/>
      <c r="D16" s="166" t="s">
        <v>227</v>
      </c>
      <c r="E16" s="115">
        <v>27</v>
      </c>
      <c r="F16" s="167" t="s">
        <v>228</v>
      </c>
      <c r="G16" s="417"/>
      <c r="H16" s="418"/>
      <c r="I16" s="422"/>
      <c r="J16" s="434"/>
    </row>
    <row r="17" spans="1:10" ht="14.4">
      <c r="A17" s="431"/>
      <c r="B17" s="412"/>
      <c r="C17" s="402" t="s">
        <v>45</v>
      </c>
      <c r="D17" s="403"/>
      <c r="E17" s="115">
        <f>SUM(E15:E16)</f>
        <v>1677</v>
      </c>
      <c r="F17" s="167" t="s">
        <v>26</v>
      </c>
      <c r="G17" s="419"/>
      <c r="H17" s="420"/>
      <c r="I17" s="422"/>
      <c r="J17" s="434"/>
    </row>
    <row r="18" spans="1:10" ht="14.4">
      <c r="A18" s="431"/>
      <c r="B18" s="412"/>
      <c r="C18" s="414" t="s">
        <v>341</v>
      </c>
      <c r="D18" s="166" t="s">
        <v>223</v>
      </c>
      <c r="E18" s="87">
        <v>9496900</v>
      </c>
      <c r="F18" s="167" t="s">
        <v>224</v>
      </c>
      <c r="G18" s="423" t="s">
        <v>342</v>
      </c>
      <c r="H18" s="423"/>
      <c r="I18" s="422"/>
      <c r="J18" s="434"/>
    </row>
    <row r="19" spans="1:10" ht="14.4">
      <c r="A19" s="431"/>
      <c r="B19" s="412"/>
      <c r="C19" s="414"/>
      <c r="D19" s="166" t="s">
        <v>227</v>
      </c>
      <c r="E19" s="87">
        <v>139700</v>
      </c>
      <c r="F19" s="167" t="s">
        <v>228</v>
      </c>
      <c r="G19" s="423"/>
      <c r="H19" s="423"/>
      <c r="I19" s="422"/>
      <c r="J19" s="434"/>
    </row>
    <row r="20" spans="1:10" ht="14.4">
      <c r="A20" s="431"/>
      <c r="B20" s="412"/>
      <c r="C20" s="402" t="s">
        <v>45</v>
      </c>
      <c r="D20" s="403"/>
      <c r="E20" s="87">
        <f>SUM(E18:E19)</f>
        <v>9636600</v>
      </c>
      <c r="F20" s="167" t="s">
        <v>26</v>
      </c>
      <c r="G20" s="423"/>
      <c r="H20" s="423"/>
      <c r="I20" s="422"/>
      <c r="J20" s="434"/>
    </row>
    <row r="21" spans="1:10" ht="14.4">
      <c r="A21" s="431"/>
      <c r="B21" s="412"/>
      <c r="C21" s="402" t="s">
        <v>343</v>
      </c>
      <c r="D21" s="403"/>
      <c r="E21" s="87">
        <v>838109</v>
      </c>
      <c r="F21" s="400" t="s">
        <v>344</v>
      </c>
      <c r="G21" s="401"/>
      <c r="H21" s="404"/>
      <c r="I21" s="422"/>
      <c r="J21" s="434"/>
    </row>
    <row r="22" spans="1:10" ht="14.4">
      <c r="A22" s="431"/>
      <c r="B22" s="412"/>
      <c r="C22" s="402" t="s">
        <v>345</v>
      </c>
      <c r="D22" s="403"/>
      <c r="E22" s="87">
        <v>1583805</v>
      </c>
      <c r="F22" s="400" t="s">
        <v>281</v>
      </c>
      <c r="G22" s="401"/>
      <c r="H22" s="404"/>
      <c r="I22" s="422"/>
      <c r="J22" s="434"/>
    </row>
    <row r="23" spans="1:10" ht="14.4">
      <c r="A23" s="431"/>
      <c r="B23" s="412"/>
      <c r="C23" s="402" t="s">
        <v>237</v>
      </c>
      <c r="D23" s="403"/>
      <c r="E23" s="87">
        <v>6851650</v>
      </c>
      <c r="F23" s="400" t="s">
        <v>238</v>
      </c>
      <c r="G23" s="401"/>
      <c r="H23" s="404"/>
      <c r="I23" s="422"/>
      <c r="J23" s="434"/>
    </row>
    <row r="24" spans="1:10" ht="14.4">
      <c r="A24" s="431"/>
      <c r="B24" s="412"/>
      <c r="C24" s="405" t="s">
        <v>239</v>
      </c>
      <c r="D24" s="406"/>
      <c r="E24" s="355">
        <v>3523275</v>
      </c>
      <c r="F24" s="396" t="s">
        <v>346</v>
      </c>
      <c r="G24" s="397"/>
      <c r="H24" s="398"/>
      <c r="I24" s="422"/>
      <c r="J24" s="434"/>
    </row>
    <row r="25" spans="1:10" ht="14.4">
      <c r="A25" s="431"/>
      <c r="B25" s="413"/>
      <c r="C25" s="407"/>
      <c r="D25" s="408"/>
      <c r="E25" s="364"/>
      <c r="F25" s="409" t="s">
        <v>347</v>
      </c>
      <c r="G25" s="410"/>
      <c r="H25" s="411"/>
      <c r="I25" s="422"/>
      <c r="J25" s="434"/>
    </row>
    <row r="26" spans="1:10" ht="14.4">
      <c r="A26" s="432"/>
      <c r="B26" s="413"/>
      <c r="C26" s="394" t="s">
        <v>241</v>
      </c>
      <c r="D26" s="395"/>
      <c r="E26" s="87">
        <v>5039340</v>
      </c>
      <c r="F26" s="396" t="s">
        <v>348</v>
      </c>
      <c r="G26" s="397"/>
      <c r="H26" s="398"/>
      <c r="I26" s="422"/>
      <c r="J26" s="435"/>
    </row>
    <row r="27" spans="1:10" ht="14.4">
      <c r="A27" s="399" t="s">
        <v>349</v>
      </c>
      <c r="B27" s="399"/>
      <c r="C27" s="399"/>
      <c r="D27" s="399"/>
      <c r="E27" s="87">
        <f>E12+E14+E20+E21+E22+E23+E24+E26</f>
        <v>245225819</v>
      </c>
      <c r="F27" s="400" t="s">
        <v>282</v>
      </c>
      <c r="G27" s="401"/>
      <c r="H27" s="401"/>
      <c r="I27" s="401"/>
      <c r="J27" s="401"/>
    </row>
    <row r="28" spans="1:10" ht="13.8">
      <c r="A28" s="168"/>
      <c r="B28" s="128"/>
      <c r="C28" s="128"/>
      <c r="D28" s="128"/>
      <c r="E28" s="169"/>
    </row>
    <row r="33" ht="13.2" customHeight="1"/>
    <row r="34" ht="13.2" customHeight="1"/>
  </sheetData>
  <mergeCells count="46">
    <mergeCell ref="A3:J3"/>
    <mergeCell ref="A4:J4"/>
    <mergeCell ref="A5:B5"/>
    <mergeCell ref="I5:J5"/>
    <mergeCell ref="A6:C6"/>
    <mergeCell ref="G6:J6"/>
    <mergeCell ref="H13:I14"/>
    <mergeCell ref="C14:D14"/>
    <mergeCell ref="F14:G14"/>
    <mergeCell ref="A7:D10"/>
    <mergeCell ref="E7:E8"/>
    <mergeCell ref="F7:J10"/>
    <mergeCell ref="E9:E10"/>
    <mergeCell ref="A11:A26"/>
    <mergeCell ref="B11:B12"/>
    <mergeCell ref="C11:D11"/>
    <mergeCell ref="F11:G11"/>
    <mergeCell ref="H11:I12"/>
    <mergeCell ref="J11:J26"/>
    <mergeCell ref="C12:D12"/>
    <mergeCell ref="F12:G12"/>
    <mergeCell ref="B13:B14"/>
    <mergeCell ref="C13:D13"/>
    <mergeCell ref="F13:G13"/>
    <mergeCell ref="C17:D17"/>
    <mergeCell ref="C18:C19"/>
    <mergeCell ref="G18:H20"/>
    <mergeCell ref="C20:D20"/>
    <mergeCell ref="C21:D21"/>
    <mergeCell ref="F21:H21"/>
    <mergeCell ref="C26:D26"/>
    <mergeCell ref="F26:H26"/>
    <mergeCell ref="A27:D27"/>
    <mergeCell ref="F27:J27"/>
    <mergeCell ref="C22:D22"/>
    <mergeCell ref="F22:H22"/>
    <mergeCell ref="C23:D23"/>
    <mergeCell ref="F23:H23"/>
    <mergeCell ref="C24:D25"/>
    <mergeCell ref="E24:E25"/>
    <mergeCell ref="F24:H24"/>
    <mergeCell ref="F25:H25"/>
    <mergeCell ref="B15:B26"/>
    <mergeCell ref="C15:C16"/>
    <mergeCell ref="G15:H17"/>
    <mergeCell ref="I15:I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rightToLeft="1" workbookViewId="0">
      <selection activeCell="E18" sqref="E18"/>
    </sheetView>
  </sheetViews>
  <sheetFormatPr defaultRowHeight="13.2"/>
  <cols>
    <col min="5" max="5" width="13.88671875" customWidth="1"/>
    <col min="10" max="10" width="10.44140625" customWidth="1"/>
  </cols>
  <sheetData>
    <row r="3" spans="1:10" ht="15.6">
      <c r="A3" s="597" t="s">
        <v>350</v>
      </c>
      <c r="B3" s="312"/>
      <c r="C3" s="312"/>
      <c r="D3" s="312"/>
      <c r="E3" s="312"/>
      <c r="F3" s="312"/>
      <c r="G3" s="312"/>
      <c r="H3" s="312"/>
      <c r="I3" s="312"/>
      <c r="J3" s="312"/>
    </row>
    <row r="4" spans="1:10" ht="15.6">
      <c r="A4" s="437" t="s">
        <v>351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5.6">
      <c r="A5" s="439" t="s">
        <v>352</v>
      </c>
      <c r="B5" s="439"/>
      <c r="C5" s="165"/>
      <c r="D5" s="165"/>
      <c r="E5" s="165"/>
      <c r="F5" s="165"/>
      <c r="G5" s="165"/>
      <c r="H5" s="165"/>
      <c r="I5" s="439" t="s">
        <v>353</v>
      </c>
      <c r="J5" s="439"/>
    </row>
    <row r="6" spans="1:10" ht="15.6">
      <c r="A6" s="368" t="s">
        <v>354</v>
      </c>
      <c r="B6" s="368"/>
      <c r="C6" s="368"/>
      <c r="D6" s="69"/>
      <c r="E6" s="170"/>
      <c r="F6" s="164"/>
      <c r="G6" s="440" t="s">
        <v>355</v>
      </c>
      <c r="H6" s="440"/>
      <c r="I6" s="440"/>
      <c r="J6" s="440"/>
    </row>
    <row r="7" spans="1:10">
      <c r="A7" s="300" t="s">
        <v>17</v>
      </c>
      <c r="B7" s="300"/>
      <c r="C7" s="300"/>
      <c r="D7" s="301"/>
      <c r="E7" s="388" t="s">
        <v>59</v>
      </c>
      <c r="F7" s="590" t="s">
        <v>21</v>
      </c>
      <c r="G7" s="591"/>
      <c r="H7" s="591"/>
      <c r="I7" s="591"/>
      <c r="J7" s="591"/>
    </row>
    <row r="8" spans="1:10">
      <c r="A8" s="302"/>
      <c r="B8" s="302"/>
      <c r="C8" s="302"/>
      <c r="D8" s="303"/>
      <c r="E8" s="589"/>
      <c r="F8" s="592"/>
      <c r="G8" s="593"/>
      <c r="H8" s="593"/>
      <c r="I8" s="593"/>
      <c r="J8" s="593"/>
    </row>
    <row r="9" spans="1:10" ht="14.4">
      <c r="A9" s="302"/>
      <c r="B9" s="302"/>
      <c r="C9" s="302"/>
      <c r="D9" s="303"/>
      <c r="E9" s="171" t="s">
        <v>19</v>
      </c>
      <c r="F9" s="592"/>
      <c r="G9" s="593"/>
      <c r="H9" s="593"/>
      <c r="I9" s="593"/>
      <c r="J9" s="593"/>
    </row>
    <row r="10" spans="1:10" ht="14.4">
      <c r="A10" s="337"/>
      <c r="B10" s="337"/>
      <c r="C10" s="337"/>
      <c r="D10" s="387"/>
      <c r="E10" s="172" t="s">
        <v>25</v>
      </c>
      <c r="F10" s="594"/>
      <c r="G10" s="595"/>
      <c r="H10" s="595"/>
      <c r="I10" s="595"/>
      <c r="J10" s="595"/>
    </row>
    <row r="11" spans="1:10" ht="14.4">
      <c r="A11" s="328" t="s">
        <v>245</v>
      </c>
      <c r="B11" s="328"/>
      <c r="C11" s="328"/>
      <c r="D11" s="329"/>
      <c r="E11" s="87">
        <v>900</v>
      </c>
      <c r="F11" s="581" t="s">
        <v>356</v>
      </c>
      <c r="G11" s="596"/>
      <c r="H11" s="596"/>
      <c r="I11" s="596"/>
      <c r="J11" s="596"/>
    </row>
    <row r="12" spans="1:10" ht="14.4">
      <c r="A12" s="329" t="s">
        <v>248</v>
      </c>
      <c r="B12" s="503"/>
      <c r="C12" s="429" t="s">
        <v>357</v>
      </c>
      <c r="D12" s="336"/>
      <c r="E12" s="87">
        <v>5363</v>
      </c>
      <c r="F12" s="424" t="s">
        <v>249</v>
      </c>
      <c r="G12" s="424"/>
      <c r="H12" s="585" t="s">
        <v>358</v>
      </c>
      <c r="I12" s="586"/>
      <c r="J12" s="586"/>
    </row>
    <row r="13" spans="1:10" ht="14.4">
      <c r="A13" s="329"/>
      <c r="B13" s="503"/>
      <c r="C13" s="429" t="s">
        <v>216</v>
      </c>
      <c r="D13" s="336"/>
      <c r="E13" s="87">
        <v>22294937</v>
      </c>
      <c r="F13" s="584" t="s">
        <v>217</v>
      </c>
      <c r="G13" s="584"/>
      <c r="H13" s="587"/>
      <c r="I13" s="588"/>
      <c r="J13" s="588"/>
    </row>
    <row r="14" spans="1:10" ht="14.4">
      <c r="A14" s="329" t="s">
        <v>359</v>
      </c>
      <c r="B14" s="503"/>
      <c r="C14" s="428" t="s">
        <v>357</v>
      </c>
      <c r="D14" s="428"/>
      <c r="E14" s="87">
        <v>4054998</v>
      </c>
      <c r="F14" s="584" t="s">
        <v>360</v>
      </c>
      <c r="G14" s="584"/>
      <c r="H14" s="585" t="s">
        <v>361</v>
      </c>
      <c r="I14" s="586"/>
      <c r="J14" s="586"/>
    </row>
    <row r="15" spans="1:10" ht="14.4">
      <c r="A15" s="329"/>
      <c r="B15" s="503"/>
      <c r="C15" s="428" t="s">
        <v>216</v>
      </c>
      <c r="D15" s="428"/>
      <c r="E15" s="87">
        <v>655351460</v>
      </c>
      <c r="F15" s="584" t="s">
        <v>217</v>
      </c>
      <c r="G15" s="584"/>
      <c r="H15" s="587"/>
      <c r="I15" s="588"/>
      <c r="J15" s="588"/>
    </row>
    <row r="16" spans="1:10" ht="14.4">
      <c r="A16" s="329" t="s">
        <v>252</v>
      </c>
      <c r="B16" s="503"/>
      <c r="C16" s="503"/>
      <c r="D16" s="503"/>
      <c r="E16" s="87">
        <v>2704575</v>
      </c>
      <c r="F16" s="580" t="s">
        <v>362</v>
      </c>
      <c r="G16" s="580"/>
      <c r="H16" s="580"/>
      <c r="I16" s="580"/>
      <c r="J16" s="581"/>
    </row>
    <row r="17" spans="1:10" ht="14.4">
      <c r="A17" s="508" t="s">
        <v>363</v>
      </c>
      <c r="B17" s="532"/>
      <c r="C17" s="532"/>
      <c r="D17" s="532"/>
      <c r="E17" s="87">
        <v>1025</v>
      </c>
      <c r="F17" s="582" t="s">
        <v>364</v>
      </c>
      <c r="G17" s="582"/>
      <c r="H17" s="582"/>
      <c r="I17" s="582"/>
      <c r="J17" s="583"/>
    </row>
    <row r="18" spans="1:10" ht="14.4">
      <c r="A18" s="328" t="s">
        <v>256</v>
      </c>
      <c r="B18" s="328"/>
      <c r="C18" s="328"/>
      <c r="D18" s="329"/>
      <c r="E18" s="87">
        <f>E13+E15+E16+E17</f>
        <v>680351997</v>
      </c>
      <c r="F18" s="580" t="s">
        <v>365</v>
      </c>
      <c r="G18" s="580"/>
      <c r="H18" s="580"/>
      <c r="I18" s="580"/>
      <c r="J18" s="581"/>
    </row>
    <row r="19" spans="1:10" ht="13.8">
      <c r="A19" s="578" t="s">
        <v>366</v>
      </c>
      <c r="B19" s="578"/>
      <c r="C19" s="578"/>
      <c r="D19" s="578"/>
      <c r="E19" s="578"/>
      <c r="F19" s="579" t="s">
        <v>367</v>
      </c>
      <c r="G19" s="579"/>
      <c r="H19" s="579"/>
      <c r="I19" s="579"/>
      <c r="J19" s="579"/>
    </row>
  </sheetData>
  <mergeCells count="31">
    <mergeCell ref="A3:J3"/>
    <mergeCell ref="A4:J4"/>
    <mergeCell ref="A5:B5"/>
    <mergeCell ref="I5:J5"/>
    <mergeCell ref="A6:C6"/>
    <mergeCell ref="G6:J6"/>
    <mergeCell ref="A7:D10"/>
    <mergeCell ref="E7:E8"/>
    <mergeCell ref="F7:J10"/>
    <mergeCell ref="A11:D11"/>
    <mergeCell ref="F11:J11"/>
    <mergeCell ref="F13:G13"/>
    <mergeCell ref="A14:B15"/>
    <mergeCell ref="C14:D14"/>
    <mergeCell ref="F14:G14"/>
    <mergeCell ref="H14:J15"/>
    <mergeCell ref="C15:D15"/>
    <mergeCell ref="F15:G15"/>
    <mergeCell ref="A12:B13"/>
    <mergeCell ref="C12:D12"/>
    <mergeCell ref="F12:G12"/>
    <mergeCell ref="H12:J13"/>
    <mergeCell ref="C13:D13"/>
    <mergeCell ref="A19:E19"/>
    <mergeCell ref="F19:J19"/>
    <mergeCell ref="A16:D16"/>
    <mergeCell ref="F16:J16"/>
    <mergeCell ref="A17:D17"/>
    <mergeCell ref="F17:J17"/>
    <mergeCell ref="A18:D18"/>
    <mergeCell ref="F18:J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rightToLeft="1" workbookViewId="0">
      <selection activeCell="C31" sqref="C31"/>
    </sheetView>
  </sheetViews>
  <sheetFormatPr defaultRowHeight="13.2"/>
  <cols>
    <col min="3" max="3" width="11.109375" customWidth="1"/>
    <col min="4" max="4" width="18.6640625" customWidth="1"/>
    <col min="5" max="5" width="15" customWidth="1"/>
    <col min="8" max="8" width="14.5546875" customWidth="1"/>
  </cols>
  <sheetData>
    <row r="3" spans="1:8" ht="15.6">
      <c r="A3" s="476" t="s">
        <v>368</v>
      </c>
      <c r="B3" s="476"/>
      <c r="C3" s="476"/>
      <c r="D3" s="476"/>
      <c r="E3" s="476"/>
      <c r="F3" s="476"/>
      <c r="G3" s="476"/>
      <c r="H3" s="476"/>
    </row>
    <row r="4" spans="1:8" ht="15.6">
      <c r="A4" s="255" t="s">
        <v>369</v>
      </c>
      <c r="B4" s="255"/>
      <c r="C4" s="255"/>
      <c r="D4" s="255"/>
      <c r="E4" s="255"/>
      <c r="F4" s="255"/>
      <c r="G4" s="255"/>
      <c r="H4" s="255"/>
    </row>
    <row r="5" spans="1:8" ht="15.6">
      <c r="A5" s="477" t="s">
        <v>370</v>
      </c>
      <c r="B5" s="477"/>
      <c r="C5" s="174"/>
      <c r="D5" s="174"/>
      <c r="E5" s="174"/>
      <c r="F5" s="174"/>
      <c r="G5" s="175"/>
      <c r="H5" s="176" t="s">
        <v>371</v>
      </c>
    </row>
    <row r="6" spans="1:8" ht="15.6">
      <c r="A6" s="478" t="s">
        <v>372</v>
      </c>
      <c r="B6" s="478"/>
      <c r="C6" s="478"/>
      <c r="D6" s="177"/>
      <c r="E6" s="177"/>
      <c r="F6" s="175"/>
      <c r="G6" s="479" t="s">
        <v>263</v>
      </c>
      <c r="H6" s="479"/>
    </row>
    <row r="7" spans="1:8" ht="13.8">
      <c r="A7" s="480" t="s">
        <v>17</v>
      </c>
      <c r="B7" s="480"/>
      <c r="C7" s="481"/>
      <c r="D7" s="484" t="s">
        <v>208</v>
      </c>
      <c r="E7" s="481"/>
      <c r="F7" s="484" t="s">
        <v>21</v>
      </c>
      <c r="G7" s="480"/>
      <c r="H7" s="480"/>
    </row>
    <row r="8" spans="1:8" ht="13.8">
      <c r="A8" s="482"/>
      <c r="B8" s="482"/>
      <c r="C8" s="483"/>
      <c r="D8" s="486" t="s">
        <v>209</v>
      </c>
      <c r="E8" s="487"/>
      <c r="F8" s="485"/>
      <c r="G8" s="482"/>
      <c r="H8" s="482"/>
    </row>
    <row r="9" spans="1:8" ht="13.8">
      <c r="A9" s="482"/>
      <c r="B9" s="482"/>
      <c r="C9" s="483"/>
      <c r="D9" s="178" t="s">
        <v>373</v>
      </c>
      <c r="E9" s="179" t="s">
        <v>265</v>
      </c>
      <c r="F9" s="485"/>
      <c r="G9" s="482"/>
      <c r="H9" s="482"/>
    </row>
    <row r="10" spans="1:8" ht="26.4">
      <c r="A10" s="482"/>
      <c r="B10" s="482"/>
      <c r="C10" s="483"/>
      <c r="D10" s="180" t="s">
        <v>374</v>
      </c>
      <c r="E10" s="181" t="s">
        <v>375</v>
      </c>
      <c r="F10" s="485"/>
      <c r="G10" s="482"/>
      <c r="H10" s="482"/>
    </row>
    <row r="11" spans="1:8" ht="13.8">
      <c r="A11" s="469" t="s">
        <v>210</v>
      </c>
      <c r="B11" s="454" t="s">
        <v>268</v>
      </c>
      <c r="C11" s="455"/>
      <c r="D11" s="115">
        <v>5892</v>
      </c>
      <c r="E11" s="115">
        <v>2957</v>
      </c>
      <c r="F11" s="457" t="s">
        <v>376</v>
      </c>
      <c r="G11" s="457"/>
      <c r="H11" s="472" t="s">
        <v>332</v>
      </c>
    </row>
    <row r="12" spans="1:8" ht="13.8">
      <c r="A12" s="470"/>
      <c r="B12" s="454" t="s">
        <v>270</v>
      </c>
      <c r="C12" s="455"/>
      <c r="D12" s="87">
        <v>17991</v>
      </c>
      <c r="E12" s="87">
        <v>9029</v>
      </c>
      <c r="F12" s="457" t="s">
        <v>377</v>
      </c>
      <c r="G12" s="457"/>
      <c r="H12" s="473"/>
    </row>
    <row r="13" spans="1:8" ht="13.8">
      <c r="A13" s="470"/>
      <c r="B13" s="460" t="s">
        <v>272</v>
      </c>
      <c r="C13" s="182" t="s">
        <v>223</v>
      </c>
      <c r="D13" s="87">
        <v>991</v>
      </c>
      <c r="E13" s="87">
        <v>497</v>
      </c>
      <c r="F13" s="183" t="s">
        <v>224</v>
      </c>
      <c r="G13" s="456" t="s">
        <v>342</v>
      </c>
      <c r="H13" s="473"/>
    </row>
    <row r="14" spans="1:8" ht="13.8">
      <c r="A14" s="470"/>
      <c r="B14" s="475"/>
      <c r="C14" s="182" t="s">
        <v>227</v>
      </c>
      <c r="D14" s="87">
        <v>18</v>
      </c>
      <c r="E14" s="87">
        <v>9</v>
      </c>
      <c r="F14" s="183" t="s">
        <v>228</v>
      </c>
      <c r="G14" s="456"/>
      <c r="H14" s="473"/>
    </row>
    <row r="15" spans="1:8" ht="13.8">
      <c r="A15" s="470"/>
      <c r="B15" s="454" t="s">
        <v>278</v>
      </c>
      <c r="C15" s="455"/>
      <c r="D15" s="87">
        <v>131</v>
      </c>
      <c r="E15" s="87">
        <v>42</v>
      </c>
      <c r="F15" s="457" t="s">
        <v>378</v>
      </c>
      <c r="G15" s="457"/>
      <c r="H15" s="473"/>
    </row>
    <row r="16" spans="1:8" ht="13.8">
      <c r="A16" s="470"/>
      <c r="B16" s="454" t="s">
        <v>280</v>
      </c>
      <c r="C16" s="455"/>
      <c r="D16" s="87">
        <v>771</v>
      </c>
      <c r="E16" s="87">
        <v>66</v>
      </c>
      <c r="F16" s="457" t="s">
        <v>379</v>
      </c>
      <c r="G16" s="457"/>
      <c r="H16" s="473"/>
    </row>
    <row r="17" spans="1:8" ht="13.8">
      <c r="A17" s="470"/>
      <c r="B17" s="463" t="s">
        <v>237</v>
      </c>
      <c r="C17" s="464"/>
      <c r="D17" s="87">
        <v>341</v>
      </c>
      <c r="E17" s="87">
        <v>250</v>
      </c>
      <c r="F17" s="457" t="s">
        <v>380</v>
      </c>
      <c r="G17" s="457"/>
      <c r="H17" s="473"/>
    </row>
    <row r="18" spans="1:8">
      <c r="A18" s="470"/>
      <c r="B18" s="465" t="s">
        <v>239</v>
      </c>
      <c r="C18" s="466"/>
      <c r="D18" s="355">
        <v>403</v>
      </c>
      <c r="E18" s="355">
        <v>171</v>
      </c>
      <c r="F18" s="456" t="s">
        <v>381</v>
      </c>
      <c r="G18" s="456"/>
      <c r="H18" s="473"/>
    </row>
    <row r="19" spans="1:8">
      <c r="A19" s="470"/>
      <c r="B19" s="467"/>
      <c r="C19" s="468"/>
      <c r="D19" s="364"/>
      <c r="E19" s="364"/>
      <c r="F19" s="456"/>
      <c r="G19" s="456"/>
      <c r="H19" s="473"/>
    </row>
    <row r="20" spans="1:8">
      <c r="A20" s="470"/>
      <c r="B20" s="461" t="s">
        <v>241</v>
      </c>
      <c r="C20" s="461"/>
      <c r="D20" s="355">
        <v>83</v>
      </c>
      <c r="E20" s="355">
        <v>60</v>
      </c>
      <c r="F20" s="456" t="s">
        <v>348</v>
      </c>
      <c r="G20" s="456"/>
      <c r="H20" s="473"/>
    </row>
    <row r="21" spans="1:8">
      <c r="A21" s="471"/>
      <c r="B21" s="462"/>
      <c r="C21" s="462"/>
      <c r="D21" s="364"/>
      <c r="E21" s="364"/>
      <c r="F21" s="460"/>
      <c r="G21" s="460"/>
      <c r="H21" s="474"/>
    </row>
    <row r="22" spans="1:8" ht="13.8">
      <c r="A22" s="441" t="s">
        <v>243</v>
      </c>
      <c r="B22" s="441"/>
      <c r="C22" s="442"/>
      <c r="D22" s="87">
        <f>SUM(D11:D21)</f>
        <v>26621</v>
      </c>
      <c r="E22" s="87">
        <f>SUM(E11:E21)</f>
        <v>13081</v>
      </c>
      <c r="F22" s="443" t="s">
        <v>244</v>
      </c>
      <c r="G22" s="444"/>
      <c r="H22" s="444"/>
    </row>
    <row r="23" spans="1:8" ht="13.8">
      <c r="A23" s="445" t="s">
        <v>247</v>
      </c>
      <c r="B23" s="448" t="s">
        <v>283</v>
      </c>
      <c r="C23" s="449"/>
      <c r="D23" s="87">
        <v>4190</v>
      </c>
      <c r="E23" s="87">
        <v>2103</v>
      </c>
      <c r="F23" s="450" t="s">
        <v>382</v>
      </c>
      <c r="G23" s="450"/>
      <c r="H23" s="451" t="s">
        <v>383</v>
      </c>
    </row>
    <row r="24" spans="1:8" ht="13.8">
      <c r="A24" s="446"/>
      <c r="B24" s="454" t="s">
        <v>252</v>
      </c>
      <c r="C24" s="455"/>
      <c r="D24" s="87">
        <v>258</v>
      </c>
      <c r="E24" s="87">
        <v>129</v>
      </c>
      <c r="F24" s="456" t="s">
        <v>285</v>
      </c>
      <c r="G24" s="456"/>
      <c r="H24" s="452"/>
    </row>
    <row r="25" spans="1:8" ht="13.8">
      <c r="A25" s="446"/>
      <c r="B25" s="454" t="s">
        <v>286</v>
      </c>
      <c r="C25" s="455"/>
      <c r="D25" s="87">
        <v>0</v>
      </c>
      <c r="E25" s="87">
        <v>0</v>
      </c>
      <c r="F25" s="457" t="s">
        <v>384</v>
      </c>
      <c r="G25" s="457"/>
      <c r="H25" s="452"/>
    </row>
    <row r="26" spans="1:8" ht="13.8">
      <c r="A26" s="447"/>
      <c r="B26" s="458" t="s">
        <v>385</v>
      </c>
      <c r="C26" s="459"/>
      <c r="D26" s="87">
        <v>57626</v>
      </c>
      <c r="E26" s="87">
        <v>28921</v>
      </c>
      <c r="F26" s="460" t="s">
        <v>386</v>
      </c>
      <c r="G26" s="460"/>
      <c r="H26" s="453"/>
    </row>
    <row r="27" spans="1:8" ht="13.8">
      <c r="A27" s="441" t="s">
        <v>256</v>
      </c>
      <c r="B27" s="441"/>
      <c r="C27" s="442"/>
      <c r="D27" s="87">
        <f>SUM(D23:D26)</f>
        <v>62074</v>
      </c>
      <c r="E27" s="87">
        <f>SUM(E23:E26)</f>
        <v>31153</v>
      </c>
      <c r="F27" s="443" t="s">
        <v>257</v>
      </c>
      <c r="G27" s="444"/>
      <c r="H27" s="444"/>
    </row>
  </sheetData>
  <mergeCells count="45">
    <mergeCell ref="A7:C10"/>
    <mergeCell ref="D7:E7"/>
    <mergeCell ref="F7:H10"/>
    <mergeCell ref="D8:E8"/>
    <mergeCell ref="A3:H3"/>
    <mergeCell ref="A4:H4"/>
    <mergeCell ref="A5:B5"/>
    <mergeCell ref="A6:C6"/>
    <mergeCell ref="G6:H6"/>
    <mergeCell ref="B16:C16"/>
    <mergeCell ref="F16:G16"/>
    <mergeCell ref="B17:C17"/>
    <mergeCell ref="F17:G17"/>
    <mergeCell ref="B18:C19"/>
    <mergeCell ref="D18:D19"/>
    <mergeCell ref="E18:E19"/>
    <mergeCell ref="F18:G19"/>
    <mergeCell ref="B20:C21"/>
    <mergeCell ref="D20:D21"/>
    <mergeCell ref="E20:E21"/>
    <mergeCell ref="F20:G21"/>
    <mergeCell ref="A22:C22"/>
    <mergeCell ref="F22:H22"/>
    <mergeCell ref="A11:A21"/>
    <mergeCell ref="B11:C11"/>
    <mergeCell ref="F11:G11"/>
    <mergeCell ref="H11:H21"/>
    <mergeCell ref="B12:C12"/>
    <mergeCell ref="F12:G12"/>
    <mergeCell ref="B13:B14"/>
    <mergeCell ref="G13:G14"/>
    <mergeCell ref="B15:C15"/>
    <mergeCell ref="F15:G15"/>
    <mergeCell ref="A27:C27"/>
    <mergeCell ref="F27:H27"/>
    <mergeCell ref="A23:A26"/>
    <mergeCell ref="B23:C23"/>
    <mergeCell ref="F23:G23"/>
    <mergeCell ref="H23:H26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6"/>
  <sheetViews>
    <sheetView rightToLeft="1" workbookViewId="0">
      <selection activeCell="G29" sqref="G29"/>
    </sheetView>
  </sheetViews>
  <sheetFormatPr defaultRowHeight="13.2"/>
  <cols>
    <col min="8" max="8" width="15.33203125" customWidth="1"/>
    <col min="9" max="9" width="30.77734375" customWidth="1"/>
  </cols>
  <sheetData>
    <row r="4" spans="1:9" ht="15.6">
      <c r="A4" s="496" t="s">
        <v>387</v>
      </c>
      <c r="B4" s="496"/>
      <c r="C4" s="496"/>
      <c r="D4" s="496"/>
      <c r="E4" s="496"/>
      <c r="F4" s="496"/>
      <c r="G4" s="496"/>
      <c r="H4" s="496"/>
      <c r="I4" s="496"/>
    </row>
    <row r="5" spans="1:9">
      <c r="A5" s="313" t="s">
        <v>388</v>
      </c>
      <c r="B5" s="313"/>
      <c r="C5" s="313"/>
      <c r="D5" s="313"/>
      <c r="E5" s="313"/>
      <c r="F5" s="313"/>
      <c r="G5" s="313"/>
      <c r="H5" s="313"/>
      <c r="I5" s="313"/>
    </row>
    <row r="6" spans="1:9">
      <c r="A6" s="313"/>
      <c r="B6" s="313"/>
      <c r="C6" s="313"/>
      <c r="D6" s="313"/>
      <c r="E6" s="313"/>
      <c r="F6" s="313"/>
      <c r="G6" s="313"/>
      <c r="H6" s="313"/>
      <c r="I6" s="313"/>
    </row>
    <row r="7" spans="1:9" ht="15.6">
      <c r="A7" s="368" t="s">
        <v>389</v>
      </c>
      <c r="B7" s="368"/>
      <c r="C7" s="69"/>
      <c r="D7" s="69"/>
      <c r="E7" s="69"/>
      <c r="F7" s="164"/>
      <c r="G7" s="164"/>
      <c r="H7" s="164"/>
      <c r="I7" s="184" t="s">
        <v>390</v>
      </c>
    </row>
    <row r="8" spans="1:9" ht="14.4">
      <c r="A8" s="336" t="s">
        <v>96</v>
      </c>
      <c r="B8" s="497" t="s">
        <v>391</v>
      </c>
      <c r="C8" s="498" t="s">
        <v>392</v>
      </c>
      <c r="D8" s="499"/>
      <c r="E8" s="135"/>
      <c r="F8" s="498" t="s">
        <v>393</v>
      </c>
      <c r="G8" s="499"/>
      <c r="H8" s="135"/>
      <c r="I8" s="500" t="s">
        <v>292</v>
      </c>
    </row>
    <row r="9" spans="1:9">
      <c r="A9" s="336"/>
      <c r="B9" s="497"/>
      <c r="C9" s="490" t="s">
        <v>394</v>
      </c>
      <c r="D9" s="488" t="s">
        <v>395</v>
      </c>
      <c r="E9" s="488" t="s">
        <v>396</v>
      </c>
      <c r="F9" s="490" t="s">
        <v>394</v>
      </c>
      <c r="G9" s="488" t="s">
        <v>397</v>
      </c>
      <c r="H9" s="488" t="s">
        <v>396</v>
      </c>
      <c r="I9" s="501"/>
    </row>
    <row r="10" spans="1:9">
      <c r="A10" s="336"/>
      <c r="B10" s="497"/>
      <c r="C10" s="491"/>
      <c r="D10" s="489"/>
      <c r="E10" s="489"/>
      <c r="F10" s="491"/>
      <c r="G10" s="489"/>
      <c r="H10" s="489"/>
      <c r="I10" s="501"/>
    </row>
    <row r="11" spans="1:9">
      <c r="A11" s="336"/>
      <c r="B11" s="497"/>
      <c r="C11" s="492" t="s">
        <v>398</v>
      </c>
      <c r="D11" s="494" t="s">
        <v>399</v>
      </c>
      <c r="E11" s="494" t="s">
        <v>400</v>
      </c>
      <c r="F11" s="492" t="s">
        <v>398</v>
      </c>
      <c r="G11" s="494" t="s">
        <v>401</v>
      </c>
      <c r="H11" s="494" t="s">
        <v>400</v>
      </c>
      <c r="I11" s="501"/>
    </row>
    <row r="12" spans="1:9">
      <c r="A12" s="336"/>
      <c r="B12" s="497"/>
      <c r="C12" s="493"/>
      <c r="D12" s="495"/>
      <c r="E12" s="495"/>
      <c r="F12" s="493"/>
      <c r="G12" s="495"/>
      <c r="H12" s="495"/>
      <c r="I12" s="502"/>
    </row>
    <row r="13" spans="1:9" ht="14.4">
      <c r="A13" s="185" t="s">
        <v>178</v>
      </c>
      <c r="B13" s="87">
        <v>7</v>
      </c>
      <c r="C13" s="87">
        <v>83</v>
      </c>
      <c r="D13" s="87">
        <v>1292</v>
      </c>
      <c r="E13" s="87">
        <v>0</v>
      </c>
      <c r="F13" s="87">
        <v>62</v>
      </c>
      <c r="G13" s="87">
        <v>1253</v>
      </c>
      <c r="H13" s="87">
        <v>0</v>
      </c>
      <c r="I13" s="186" t="s">
        <v>179</v>
      </c>
    </row>
    <row r="14" spans="1:9" ht="14.4">
      <c r="A14" s="187" t="s">
        <v>180</v>
      </c>
      <c r="B14" s="87">
        <v>4</v>
      </c>
      <c r="C14" s="87">
        <v>41</v>
      </c>
      <c r="D14" s="87">
        <v>145</v>
      </c>
      <c r="E14" s="87">
        <v>0</v>
      </c>
      <c r="F14" s="87">
        <v>26</v>
      </c>
      <c r="G14" s="87">
        <v>145</v>
      </c>
      <c r="H14" s="87">
        <v>0</v>
      </c>
      <c r="I14" s="186" t="s">
        <v>181</v>
      </c>
    </row>
    <row r="15" spans="1:9" ht="14.4">
      <c r="A15" s="188" t="s">
        <v>402</v>
      </c>
      <c r="B15" s="87">
        <v>11</v>
      </c>
      <c r="C15" s="87">
        <v>90</v>
      </c>
      <c r="D15" s="87">
        <v>51541</v>
      </c>
      <c r="E15" s="87">
        <v>66000</v>
      </c>
      <c r="F15" s="87">
        <v>56</v>
      </c>
      <c r="G15" s="87">
        <v>46541</v>
      </c>
      <c r="H15" s="87">
        <v>31000</v>
      </c>
      <c r="I15" s="186" t="s">
        <v>183</v>
      </c>
    </row>
    <row r="16" spans="1:9" ht="14.4">
      <c r="A16" s="188" t="s">
        <v>184</v>
      </c>
      <c r="B16" s="87">
        <v>2</v>
      </c>
      <c r="C16" s="87">
        <v>21</v>
      </c>
      <c r="D16" s="87">
        <v>1207</v>
      </c>
      <c r="E16" s="87">
        <v>50000</v>
      </c>
      <c r="F16" s="87">
        <v>15</v>
      </c>
      <c r="G16" s="87">
        <v>862</v>
      </c>
      <c r="H16" s="87">
        <v>10000</v>
      </c>
      <c r="I16" s="186" t="s">
        <v>185</v>
      </c>
    </row>
    <row r="17" spans="1:9" ht="14.4">
      <c r="A17" s="188" t="s">
        <v>188</v>
      </c>
      <c r="B17" s="87">
        <v>15</v>
      </c>
      <c r="C17" s="87">
        <v>146</v>
      </c>
      <c r="D17" s="87">
        <v>47566</v>
      </c>
      <c r="E17" s="87">
        <v>0</v>
      </c>
      <c r="F17" s="87">
        <v>101</v>
      </c>
      <c r="G17" s="87">
        <v>39763</v>
      </c>
      <c r="H17" s="87">
        <v>5000</v>
      </c>
      <c r="I17" s="186" t="s">
        <v>189</v>
      </c>
    </row>
    <row r="18" spans="1:9" ht="14.4">
      <c r="A18" s="188" t="s">
        <v>110</v>
      </c>
      <c r="B18" s="87">
        <v>7</v>
      </c>
      <c r="C18" s="87">
        <v>57</v>
      </c>
      <c r="D18" s="87">
        <v>58151</v>
      </c>
      <c r="E18" s="87">
        <v>25000</v>
      </c>
      <c r="F18" s="87">
        <v>46</v>
      </c>
      <c r="G18" s="87">
        <v>31889</v>
      </c>
      <c r="H18" s="87">
        <v>10000</v>
      </c>
      <c r="I18" s="186" t="s">
        <v>403</v>
      </c>
    </row>
    <row r="19" spans="1:9" ht="14.4">
      <c r="A19" s="188" t="s">
        <v>112</v>
      </c>
      <c r="B19" s="87">
        <v>7</v>
      </c>
      <c r="C19" s="87">
        <v>107</v>
      </c>
      <c r="D19" s="87">
        <v>71470</v>
      </c>
      <c r="E19" s="87">
        <v>174</v>
      </c>
      <c r="F19" s="87">
        <v>53</v>
      </c>
      <c r="G19" s="87">
        <v>71470</v>
      </c>
      <c r="H19" s="87">
        <v>174</v>
      </c>
      <c r="I19" s="186" t="s">
        <v>113</v>
      </c>
    </row>
    <row r="20" spans="1:9" ht="14.4">
      <c r="A20" s="188" t="s">
        <v>190</v>
      </c>
      <c r="B20" s="87">
        <v>2</v>
      </c>
      <c r="C20" s="87">
        <v>12</v>
      </c>
      <c r="D20" s="87">
        <v>67</v>
      </c>
      <c r="E20" s="87">
        <v>0</v>
      </c>
      <c r="F20" s="87">
        <v>8</v>
      </c>
      <c r="G20" s="87">
        <v>67</v>
      </c>
      <c r="H20" s="87">
        <v>0</v>
      </c>
      <c r="I20" s="186" t="s">
        <v>191</v>
      </c>
    </row>
    <row r="21" spans="1:9" ht="14.4">
      <c r="A21" s="188" t="s">
        <v>116</v>
      </c>
      <c r="B21" s="87">
        <v>1</v>
      </c>
      <c r="C21" s="87">
        <v>6</v>
      </c>
      <c r="D21" s="87">
        <v>3000</v>
      </c>
      <c r="E21" s="87">
        <v>14000</v>
      </c>
      <c r="F21" s="87">
        <v>5</v>
      </c>
      <c r="G21" s="87">
        <v>3000</v>
      </c>
      <c r="H21" s="87">
        <v>0</v>
      </c>
      <c r="I21" s="186" t="s">
        <v>117</v>
      </c>
    </row>
    <row r="22" spans="1:9" ht="14.4">
      <c r="A22" s="188" t="s">
        <v>192</v>
      </c>
      <c r="B22" s="87">
        <v>5</v>
      </c>
      <c r="C22" s="87">
        <v>45</v>
      </c>
      <c r="D22" s="87">
        <v>39242</v>
      </c>
      <c r="E22" s="87">
        <v>0</v>
      </c>
      <c r="F22" s="87">
        <v>23</v>
      </c>
      <c r="G22" s="87">
        <v>39242</v>
      </c>
      <c r="H22" s="87">
        <v>0</v>
      </c>
      <c r="I22" s="186" t="s">
        <v>404</v>
      </c>
    </row>
    <row r="23" spans="1:9" ht="14.4">
      <c r="A23" s="188" t="s">
        <v>194</v>
      </c>
      <c r="B23" s="87">
        <v>1</v>
      </c>
      <c r="C23" s="87">
        <v>14</v>
      </c>
      <c r="D23" s="87">
        <v>65</v>
      </c>
      <c r="E23" s="87">
        <v>60</v>
      </c>
      <c r="F23" s="87">
        <v>12</v>
      </c>
      <c r="G23" s="87">
        <v>65</v>
      </c>
      <c r="H23" s="87">
        <v>70</v>
      </c>
      <c r="I23" s="186" t="s">
        <v>195</v>
      </c>
    </row>
    <row r="24" spans="1:9" ht="14.4">
      <c r="A24" s="189" t="s">
        <v>122</v>
      </c>
      <c r="B24" s="87">
        <v>1</v>
      </c>
      <c r="C24" s="87">
        <v>2</v>
      </c>
      <c r="D24" s="87">
        <v>114</v>
      </c>
      <c r="E24" s="87">
        <v>0</v>
      </c>
      <c r="F24" s="87">
        <v>2</v>
      </c>
      <c r="G24" s="87">
        <v>114</v>
      </c>
      <c r="H24" s="87">
        <v>0</v>
      </c>
      <c r="I24" s="186" t="s">
        <v>123</v>
      </c>
    </row>
    <row r="25" spans="1:9" ht="14.4">
      <c r="A25" s="189" t="s">
        <v>198</v>
      </c>
      <c r="B25" s="87">
        <v>2</v>
      </c>
      <c r="C25" s="87">
        <v>23</v>
      </c>
      <c r="D25" s="87">
        <v>1050</v>
      </c>
      <c r="E25" s="87">
        <v>0</v>
      </c>
      <c r="F25" s="87">
        <v>11</v>
      </c>
      <c r="G25" s="87">
        <v>160</v>
      </c>
      <c r="H25" s="87">
        <v>0</v>
      </c>
      <c r="I25" s="186" t="s">
        <v>199</v>
      </c>
    </row>
    <row r="26" spans="1:9" ht="14.4">
      <c r="A26" s="188" t="s">
        <v>45</v>
      </c>
      <c r="B26" s="87">
        <f>SUM(B13:B25)</f>
        <v>65</v>
      </c>
      <c r="C26" s="87">
        <f>SUM(C13:C25)</f>
        <v>647</v>
      </c>
      <c r="D26" s="87">
        <f t="shared" ref="D26:H26" si="0">SUM(D13:D25)</f>
        <v>274910</v>
      </c>
      <c r="E26" s="87">
        <f t="shared" si="0"/>
        <v>155234</v>
      </c>
      <c r="F26" s="87">
        <f>SUM(F13:F25)</f>
        <v>420</v>
      </c>
      <c r="G26" s="87">
        <f>SUM(G13:G25)</f>
        <v>234571</v>
      </c>
      <c r="H26" s="87">
        <f t="shared" si="0"/>
        <v>56244</v>
      </c>
      <c r="I26" s="186" t="s">
        <v>26</v>
      </c>
    </row>
  </sheetData>
  <mergeCells count="20">
    <mergeCell ref="A4:I4"/>
    <mergeCell ref="A5:I6"/>
    <mergeCell ref="A7:B7"/>
    <mergeCell ref="A8:A12"/>
    <mergeCell ref="B8:B12"/>
    <mergeCell ref="C8:D8"/>
    <mergeCell ref="F8:G8"/>
    <mergeCell ref="I8:I12"/>
    <mergeCell ref="C9:C10"/>
    <mergeCell ref="D9:D10"/>
    <mergeCell ref="E9:E10"/>
    <mergeCell ref="F9:F10"/>
    <mergeCell ref="G9:G10"/>
    <mergeCell ref="H9:H10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1"/>
  <sheetViews>
    <sheetView rightToLeft="1" topLeftCell="A4" workbookViewId="0">
      <selection activeCell="J14" sqref="J14"/>
    </sheetView>
  </sheetViews>
  <sheetFormatPr defaultRowHeight="13.2"/>
  <cols>
    <col min="2" max="2" width="16.33203125" customWidth="1"/>
    <col min="3" max="4" width="18.33203125" customWidth="1"/>
    <col min="7" max="7" width="22.88671875" customWidth="1"/>
  </cols>
  <sheetData>
    <row r="3" spans="1:7" ht="15.6">
      <c r="A3" s="312" t="s">
        <v>405</v>
      </c>
      <c r="B3" s="312"/>
      <c r="C3" s="312"/>
      <c r="D3" s="312"/>
      <c r="E3" s="312"/>
      <c r="F3" s="312"/>
      <c r="G3" s="312"/>
    </row>
    <row r="4" spans="1:7" ht="15.6">
      <c r="A4" s="531" t="s">
        <v>406</v>
      </c>
      <c r="B4" s="531"/>
      <c r="C4" s="531"/>
      <c r="D4" s="531"/>
      <c r="E4" s="531"/>
      <c r="F4" s="531"/>
      <c r="G4" s="531"/>
    </row>
    <row r="5" spans="1:7" ht="15.6">
      <c r="A5" s="136"/>
      <c r="B5" s="136"/>
      <c r="C5" s="136"/>
      <c r="D5" s="136"/>
      <c r="E5" s="136"/>
      <c r="F5" s="136"/>
      <c r="G5" s="136"/>
    </row>
    <row r="6" spans="1:7" ht="15.6">
      <c r="A6" s="385" t="s">
        <v>407</v>
      </c>
      <c r="B6" s="385"/>
      <c r="C6" s="164"/>
      <c r="D6" s="164"/>
      <c r="E6" s="164"/>
      <c r="F6" s="164"/>
      <c r="G6" s="163" t="s">
        <v>408</v>
      </c>
    </row>
    <row r="7" spans="1:7" ht="15.6">
      <c r="A7" s="153" t="s">
        <v>409</v>
      </c>
      <c r="B7" s="153"/>
      <c r="C7" s="153"/>
      <c r="D7" s="164"/>
      <c r="E7" s="113"/>
      <c r="F7" s="164"/>
      <c r="G7" s="132" t="s">
        <v>410</v>
      </c>
    </row>
    <row r="8" spans="1:7" ht="14.4">
      <c r="A8" s="300" t="s">
        <v>411</v>
      </c>
      <c r="B8" s="300"/>
      <c r="C8" s="301"/>
      <c r="D8" s="161" t="s">
        <v>208</v>
      </c>
      <c r="E8" s="252" t="s">
        <v>412</v>
      </c>
      <c r="F8" s="300"/>
      <c r="G8" s="300"/>
    </row>
    <row r="9" spans="1:7" ht="14.4">
      <c r="A9" s="302"/>
      <c r="B9" s="302"/>
      <c r="C9" s="303"/>
      <c r="D9" s="171"/>
      <c r="E9" s="253"/>
      <c r="F9" s="302"/>
      <c r="G9" s="302"/>
    </row>
    <row r="10" spans="1:7" ht="14.4">
      <c r="A10" s="337"/>
      <c r="B10" s="337"/>
      <c r="C10" s="387"/>
      <c r="D10" s="192" t="s">
        <v>209</v>
      </c>
      <c r="E10" s="254"/>
      <c r="F10" s="337"/>
      <c r="G10" s="337"/>
    </row>
    <row r="11" spans="1:7" ht="14.4">
      <c r="A11" s="328" t="s">
        <v>413</v>
      </c>
      <c r="B11" s="328"/>
      <c r="C11" s="329"/>
      <c r="D11" s="87">
        <v>65</v>
      </c>
      <c r="E11" s="515" t="s">
        <v>414</v>
      </c>
      <c r="F11" s="515"/>
      <c r="G11" s="498"/>
    </row>
    <row r="12" spans="1:7" ht="14.4">
      <c r="A12" s="328" t="s">
        <v>415</v>
      </c>
      <c r="B12" s="328"/>
      <c r="C12" s="329"/>
      <c r="D12" s="87">
        <v>647</v>
      </c>
      <c r="E12" s="515" t="s">
        <v>416</v>
      </c>
      <c r="F12" s="515"/>
      <c r="G12" s="498"/>
    </row>
    <row r="13" spans="1:7" ht="14.4">
      <c r="A13" s="328" t="s">
        <v>417</v>
      </c>
      <c r="B13" s="328"/>
      <c r="C13" s="329"/>
      <c r="D13" s="87">
        <v>420</v>
      </c>
      <c r="E13" s="515" t="s">
        <v>418</v>
      </c>
      <c r="F13" s="515"/>
      <c r="G13" s="498"/>
    </row>
    <row r="14" spans="1:7" ht="14.4">
      <c r="A14" s="520" t="s">
        <v>419</v>
      </c>
      <c r="B14" s="521"/>
      <c r="C14" s="193" t="s">
        <v>420</v>
      </c>
      <c r="D14" s="87">
        <v>50</v>
      </c>
      <c r="E14" s="194" t="s">
        <v>311</v>
      </c>
      <c r="F14" s="528" t="s">
        <v>421</v>
      </c>
      <c r="G14" s="529"/>
    </row>
    <row r="15" spans="1:7" ht="14.4">
      <c r="A15" s="522"/>
      <c r="B15" s="523"/>
      <c r="C15" s="193" t="s">
        <v>310</v>
      </c>
      <c r="D15" s="87">
        <v>20000</v>
      </c>
      <c r="E15" s="194" t="s">
        <v>422</v>
      </c>
      <c r="F15" s="528"/>
      <c r="G15" s="529"/>
    </row>
    <row r="16" spans="1:7" ht="14.4">
      <c r="A16" s="520" t="s">
        <v>423</v>
      </c>
      <c r="B16" s="521"/>
      <c r="C16" s="195" t="s">
        <v>309</v>
      </c>
      <c r="D16" s="87">
        <v>157000</v>
      </c>
      <c r="E16" s="195" t="s">
        <v>311</v>
      </c>
      <c r="F16" s="524" t="s">
        <v>424</v>
      </c>
      <c r="G16" s="525"/>
    </row>
    <row r="17" spans="1:7" ht="14.4">
      <c r="A17" s="522"/>
      <c r="B17" s="523"/>
      <c r="C17" s="195" t="s">
        <v>310</v>
      </c>
      <c r="D17" s="87">
        <v>87849020</v>
      </c>
      <c r="E17" s="195" t="s">
        <v>422</v>
      </c>
      <c r="F17" s="524"/>
      <c r="G17" s="525"/>
    </row>
    <row r="18" spans="1:7" ht="14.4">
      <c r="A18" s="526" t="s">
        <v>425</v>
      </c>
      <c r="B18" s="526"/>
      <c r="C18" s="195" t="s">
        <v>309</v>
      </c>
      <c r="D18" s="87">
        <v>3210</v>
      </c>
      <c r="E18" s="195" t="s">
        <v>311</v>
      </c>
      <c r="F18" s="528" t="s">
        <v>426</v>
      </c>
      <c r="G18" s="529"/>
    </row>
    <row r="19" spans="1:7" ht="14.4">
      <c r="A19" s="527"/>
      <c r="B19" s="527"/>
      <c r="C19" s="195" t="s">
        <v>310</v>
      </c>
      <c r="D19" s="87">
        <v>1773091</v>
      </c>
      <c r="E19" s="195" t="s">
        <v>422</v>
      </c>
      <c r="F19" s="528"/>
      <c r="G19" s="529"/>
    </row>
    <row r="20" spans="1:7" ht="14.4">
      <c r="A20" s="511" t="s">
        <v>427</v>
      </c>
      <c r="B20" s="511"/>
      <c r="C20" s="173" t="s">
        <v>420</v>
      </c>
      <c r="D20" s="87">
        <v>0</v>
      </c>
      <c r="E20" s="173" t="s">
        <v>312</v>
      </c>
      <c r="F20" s="530" t="s">
        <v>428</v>
      </c>
      <c r="G20" s="331"/>
    </row>
    <row r="21" spans="1:7" ht="14.4">
      <c r="A21" s="513"/>
      <c r="B21" s="513"/>
      <c r="C21" s="173" t="s">
        <v>310</v>
      </c>
      <c r="D21" s="87">
        <v>0</v>
      </c>
      <c r="E21" s="173" t="s">
        <v>422</v>
      </c>
      <c r="F21" s="530"/>
      <c r="G21" s="331"/>
    </row>
    <row r="22" spans="1:7" ht="14.4">
      <c r="A22" s="511" t="s">
        <v>429</v>
      </c>
      <c r="B22" s="512"/>
      <c r="C22" s="173" t="s">
        <v>309</v>
      </c>
      <c r="D22" s="87">
        <v>153840</v>
      </c>
      <c r="E22" s="173" t="s">
        <v>311</v>
      </c>
      <c r="F22" s="515" t="s">
        <v>430</v>
      </c>
      <c r="G22" s="498"/>
    </row>
    <row r="23" spans="1:7" ht="14.4">
      <c r="A23" s="513"/>
      <c r="B23" s="514"/>
      <c r="C23" s="129" t="s">
        <v>310</v>
      </c>
      <c r="D23" s="87">
        <v>86095929</v>
      </c>
      <c r="E23" s="173" t="s">
        <v>422</v>
      </c>
      <c r="F23" s="515"/>
      <c r="G23" s="498"/>
    </row>
    <row r="24" spans="1:7" ht="14.4">
      <c r="A24" s="328" t="s">
        <v>431</v>
      </c>
      <c r="B24" s="328"/>
      <c r="C24" s="329"/>
      <c r="D24" s="87">
        <v>9799</v>
      </c>
      <c r="E24" s="498" t="s">
        <v>432</v>
      </c>
      <c r="F24" s="499"/>
      <c r="G24" s="499"/>
    </row>
    <row r="25" spans="1:7" ht="14.4">
      <c r="A25" s="512" t="s">
        <v>433</v>
      </c>
      <c r="B25" s="429" t="s">
        <v>434</v>
      </c>
      <c r="C25" s="336"/>
      <c r="D25" s="87">
        <v>144041</v>
      </c>
      <c r="E25" s="428" t="s">
        <v>435</v>
      </c>
      <c r="F25" s="428"/>
      <c r="G25" s="517" t="s">
        <v>436</v>
      </c>
    </row>
    <row r="26" spans="1:7" ht="14.4">
      <c r="A26" s="516"/>
      <c r="B26" s="254" t="s">
        <v>437</v>
      </c>
      <c r="C26" s="387"/>
      <c r="D26" s="87">
        <v>3085</v>
      </c>
      <c r="E26" s="428" t="s">
        <v>438</v>
      </c>
      <c r="F26" s="428"/>
      <c r="G26" s="518"/>
    </row>
    <row r="27" spans="1:7" ht="14.4">
      <c r="A27" s="516"/>
      <c r="B27" s="504" t="s">
        <v>439</v>
      </c>
      <c r="C27" s="505"/>
      <c r="D27" s="87">
        <v>2676</v>
      </c>
      <c r="E27" s="428" t="s">
        <v>440</v>
      </c>
      <c r="F27" s="428"/>
      <c r="G27" s="518"/>
    </row>
    <row r="28" spans="1:7" ht="14.4">
      <c r="A28" s="516"/>
      <c r="B28" s="388" t="s">
        <v>441</v>
      </c>
      <c r="C28" s="70" t="s">
        <v>212</v>
      </c>
      <c r="D28" s="87">
        <v>138280</v>
      </c>
      <c r="E28" s="70" t="s">
        <v>225</v>
      </c>
      <c r="F28" s="388" t="s">
        <v>442</v>
      </c>
      <c r="G28" s="518"/>
    </row>
    <row r="29" spans="1:7" ht="14.4">
      <c r="A29" s="514"/>
      <c r="B29" s="506"/>
      <c r="C29" s="70" t="s">
        <v>216</v>
      </c>
      <c r="D29" s="87">
        <v>112355853</v>
      </c>
      <c r="E29" s="70" t="s">
        <v>422</v>
      </c>
      <c r="F29" s="506"/>
      <c r="G29" s="519"/>
    </row>
    <row r="30" spans="1:7" ht="14.4">
      <c r="A30" s="507" t="s">
        <v>443</v>
      </c>
      <c r="B30" s="507"/>
      <c r="C30" s="508"/>
      <c r="D30" s="87">
        <v>2100</v>
      </c>
      <c r="E30" s="509" t="s">
        <v>364</v>
      </c>
      <c r="F30" s="510"/>
      <c r="G30" s="510"/>
    </row>
    <row r="31" spans="1:7" ht="14.4">
      <c r="A31" s="329" t="s">
        <v>256</v>
      </c>
      <c r="B31" s="503"/>
      <c r="C31" s="503"/>
      <c r="D31" s="87">
        <f>SUM(D29:D30)</f>
        <v>112357953</v>
      </c>
      <c r="E31" s="498" t="s">
        <v>444</v>
      </c>
      <c r="F31" s="499"/>
      <c r="G31" s="499"/>
    </row>
  </sheetData>
  <mergeCells count="37">
    <mergeCell ref="A11:C11"/>
    <mergeCell ref="E11:G11"/>
    <mergeCell ref="A3:G3"/>
    <mergeCell ref="A4:G4"/>
    <mergeCell ref="A6:B6"/>
    <mergeCell ref="A8:C10"/>
    <mergeCell ref="E8:G10"/>
    <mergeCell ref="A12:C12"/>
    <mergeCell ref="E12:G12"/>
    <mergeCell ref="A13:C13"/>
    <mergeCell ref="E13:G13"/>
    <mergeCell ref="A14:B15"/>
    <mergeCell ref="F14:G15"/>
    <mergeCell ref="A16:B17"/>
    <mergeCell ref="F16:G17"/>
    <mergeCell ref="A18:B19"/>
    <mergeCell ref="F18:G19"/>
    <mergeCell ref="A20:B21"/>
    <mergeCell ref="F20:G21"/>
    <mergeCell ref="A22:B23"/>
    <mergeCell ref="F22:G23"/>
    <mergeCell ref="A24:C24"/>
    <mergeCell ref="E24:G24"/>
    <mergeCell ref="A25:A29"/>
    <mergeCell ref="B25:C25"/>
    <mergeCell ref="E25:F25"/>
    <mergeCell ref="G25:G29"/>
    <mergeCell ref="B26:C26"/>
    <mergeCell ref="E26:F26"/>
    <mergeCell ref="A31:C31"/>
    <mergeCell ref="E31:G31"/>
    <mergeCell ref="B27:C27"/>
    <mergeCell ref="E27:F27"/>
    <mergeCell ref="B28:B29"/>
    <mergeCell ref="F28:F29"/>
    <mergeCell ref="A30:C30"/>
    <mergeCell ref="E30:G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rightToLeft="1" workbookViewId="0">
      <selection activeCell="C22" sqref="C22"/>
    </sheetView>
  </sheetViews>
  <sheetFormatPr defaultRowHeight="13.2"/>
  <cols>
    <col min="1" max="1" width="21.21875" customWidth="1"/>
    <col min="2" max="2" width="14" customWidth="1"/>
    <col min="3" max="3" width="15.21875" customWidth="1"/>
    <col min="4" max="4" width="13.5546875" customWidth="1"/>
    <col min="5" max="5" width="12.33203125" customWidth="1"/>
    <col min="6" max="6" width="15.6640625" customWidth="1"/>
  </cols>
  <sheetData>
    <row r="3" spans="1:6" ht="13.8">
      <c r="A3" s="228" t="s">
        <v>13</v>
      </c>
      <c r="B3" s="228"/>
      <c r="C3" s="228"/>
      <c r="D3" s="228"/>
      <c r="E3" s="228"/>
      <c r="F3" s="228"/>
    </row>
    <row r="4" spans="1:6" ht="13.8">
      <c r="A4" s="230" t="s">
        <v>14</v>
      </c>
      <c r="B4" s="230"/>
      <c r="C4" s="230"/>
      <c r="D4" s="230"/>
      <c r="E4" s="230"/>
      <c r="F4" s="230"/>
    </row>
    <row r="5" spans="1:6" ht="13.8">
      <c r="A5" s="21" t="s">
        <v>15</v>
      </c>
      <c r="E5" s="225" t="s">
        <v>16</v>
      </c>
      <c r="F5" s="225"/>
    </row>
    <row r="6" spans="1:6" ht="13.8">
      <c r="A6" s="231" t="s">
        <v>17</v>
      </c>
      <c r="B6" s="22" t="s">
        <v>18</v>
      </c>
      <c r="C6" s="233" t="s">
        <v>19</v>
      </c>
      <c r="D6" s="233" t="s">
        <v>20</v>
      </c>
      <c r="E6" s="234" t="s">
        <v>21</v>
      </c>
      <c r="F6" s="235"/>
    </row>
    <row r="7" spans="1:6" ht="13.8">
      <c r="A7" s="228"/>
      <c r="B7" s="23" t="s">
        <v>22</v>
      </c>
      <c r="C7" s="216"/>
      <c r="D7" s="216"/>
      <c r="E7" s="236"/>
      <c r="F7" s="237"/>
    </row>
    <row r="8" spans="1:6" ht="27.6">
      <c r="A8" s="228"/>
      <c r="B8" s="24" t="s">
        <v>23</v>
      </c>
      <c r="C8" s="216"/>
      <c r="D8" s="216"/>
      <c r="E8" s="236"/>
      <c r="F8" s="237"/>
    </row>
    <row r="9" spans="1:6" ht="13.8">
      <c r="A9" s="232"/>
      <c r="B9" s="25" t="s">
        <v>24</v>
      </c>
      <c r="C9" s="26" t="s">
        <v>25</v>
      </c>
      <c r="D9" s="25" t="s">
        <v>26</v>
      </c>
      <c r="E9" s="238"/>
      <c r="F9" s="239"/>
    </row>
    <row r="10" spans="1:6" ht="13.8">
      <c r="A10" s="27" t="s">
        <v>27</v>
      </c>
      <c r="B10" s="28">
        <v>0</v>
      </c>
      <c r="C10" s="29">
        <v>163456</v>
      </c>
      <c r="D10" s="29">
        <f>B10+C10</f>
        <v>163456</v>
      </c>
      <c r="E10" s="224" t="s">
        <v>28</v>
      </c>
      <c r="F10" s="225"/>
    </row>
    <row r="11" spans="1:6" ht="13.8">
      <c r="A11" s="27" t="s">
        <v>29</v>
      </c>
      <c r="B11" s="29">
        <v>0</v>
      </c>
      <c r="C11" s="29">
        <v>415484676</v>
      </c>
      <c r="D11" s="29">
        <f>B11+C11</f>
        <v>415484676</v>
      </c>
      <c r="E11" s="226" t="s">
        <v>30</v>
      </c>
      <c r="F11" s="227"/>
    </row>
    <row r="12" spans="1:6" ht="20.399999999999999">
      <c r="A12" s="30"/>
      <c r="E12" s="31"/>
    </row>
    <row r="13" spans="1:6" ht="13.8">
      <c r="A13" s="228"/>
      <c r="B13" s="228"/>
      <c r="C13" s="228"/>
      <c r="D13" s="228"/>
      <c r="E13" s="228"/>
      <c r="F13" s="228"/>
    </row>
  </sheetData>
  <mergeCells count="10">
    <mergeCell ref="A3:F3"/>
    <mergeCell ref="A4:F4"/>
    <mergeCell ref="E5:F5"/>
    <mergeCell ref="A6:A9"/>
    <mergeCell ref="C6:C8"/>
    <mergeCell ref="D6:D8"/>
    <mergeCell ref="E6:F9"/>
    <mergeCell ref="E10:F10"/>
    <mergeCell ref="E11:F11"/>
    <mergeCell ref="A13:F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rightToLeft="1" workbookViewId="0">
      <selection activeCell="A3" sqref="A3:G20"/>
    </sheetView>
  </sheetViews>
  <sheetFormatPr defaultRowHeight="13.2"/>
  <cols>
    <col min="4" max="4" width="21" customWidth="1"/>
    <col min="7" max="7" width="19.6640625" customWidth="1"/>
  </cols>
  <sheetData>
    <row r="3" spans="1:7" ht="15.6">
      <c r="A3" s="531" t="s">
        <v>445</v>
      </c>
      <c r="B3" s="531"/>
      <c r="C3" s="531"/>
      <c r="D3" s="531"/>
      <c r="E3" s="531"/>
      <c r="F3" s="531"/>
      <c r="G3" s="531"/>
    </row>
    <row r="4" spans="1:7" ht="15.6">
      <c r="A4" s="531" t="s">
        <v>446</v>
      </c>
      <c r="B4" s="531"/>
      <c r="C4" s="531"/>
      <c r="D4" s="531"/>
      <c r="E4" s="531"/>
      <c r="F4" s="531"/>
      <c r="G4" s="531"/>
    </row>
    <row r="5" spans="1:7" ht="15.6">
      <c r="A5" s="138"/>
      <c r="B5" s="138"/>
      <c r="C5" s="138"/>
      <c r="D5" s="138"/>
      <c r="E5" s="138"/>
      <c r="F5" s="138"/>
      <c r="G5" s="138"/>
    </row>
    <row r="6" spans="1:7" ht="15.6">
      <c r="A6" s="385" t="s">
        <v>447</v>
      </c>
      <c r="B6" s="385"/>
      <c r="C6" s="164"/>
      <c r="D6" s="164"/>
      <c r="E6" s="164"/>
      <c r="F6" s="164"/>
      <c r="G6" s="196" t="s">
        <v>448</v>
      </c>
    </row>
    <row r="7" spans="1:7" ht="15.6">
      <c r="A7" s="153" t="s">
        <v>449</v>
      </c>
      <c r="B7" s="153"/>
      <c r="C7" s="153"/>
      <c r="D7" s="164"/>
      <c r="E7" s="113"/>
      <c r="F7" s="164"/>
      <c r="G7" s="153" t="s">
        <v>450</v>
      </c>
    </row>
    <row r="8" spans="1:7" ht="14.4">
      <c r="A8" s="300" t="s">
        <v>411</v>
      </c>
      <c r="B8" s="300"/>
      <c r="C8" s="301"/>
      <c r="D8" s="161" t="s">
        <v>208</v>
      </c>
      <c r="E8" s="252" t="s">
        <v>21</v>
      </c>
      <c r="F8" s="300"/>
      <c r="G8" s="300"/>
    </row>
    <row r="9" spans="1:7" ht="14.4">
      <c r="A9" s="302"/>
      <c r="B9" s="302"/>
      <c r="C9" s="303"/>
      <c r="D9" s="197" t="s">
        <v>209</v>
      </c>
      <c r="E9" s="253"/>
      <c r="F9" s="302"/>
      <c r="G9" s="302"/>
    </row>
    <row r="10" spans="1:7" ht="14.4">
      <c r="A10" s="337"/>
      <c r="B10" s="337"/>
      <c r="C10" s="387"/>
      <c r="D10" s="198"/>
      <c r="E10" s="254"/>
      <c r="F10" s="337"/>
      <c r="G10" s="337"/>
    </row>
    <row r="11" spans="1:7" ht="14.4">
      <c r="A11" s="329" t="s">
        <v>451</v>
      </c>
      <c r="B11" s="534"/>
      <c r="C11" s="534"/>
      <c r="D11" s="87">
        <v>427066</v>
      </c>
      <c r="E11" s="515" t="s">
        <v>452</v>
      </c>
      <c r="F11" s="515"/>
      <c r="G11" s="498"/>
    </row>
    <row r="12" spans="1:7" ht="14.4">
      <c r="A12" s="329" t="s">
        <v>453</v>
      </c>
      <c r="B12" s="534"/>
      <c r="C12" s="534"/>
      <c r="D12" s="87">
        <v>1762850</v>
      </c>
      <c r="E12" s="515" t="s">
        <v>238</v>
      </c>
      <c r="F12" s="515"/>
      <c r="G12" s="498"/>
    </row>
    <row r="13" spans="1:7" ht="14.4">
      <c r="A13" s="329" t="s">
        <v>280</v>
      </c>
      <c r="B13" s="534"/>
      <c r="C13" s="534"/>
      <c r="D13" s="87">
        <v>389879</v>
      </c>
      <c r="E13" s="515" t="s">
        <v>281</v>
      </c>
      <c r="F13" s="515"/>
      <c r="G13" s="498"/>
    </row>
    <row r="14" spans="1:7" ht="14.4">
      <c r="A14" s="329" t="s">
        <v>454</v>
      </c>
      <c r="B14" s="503"/>
      <c r="C14" s="503"/>
      <c r="D14" s="87">
        <v>99210</v>
      </c>
      <c r="E14" s="515" t="s">
        <v>279</v>
      </c>
      <c r="F14" s="515"/>
      <c r="G14" s="498"/>
    </row>
    <row r="15" spans="1:7" ht="14.4">
      <c r="A15" s="329" t="s">
        <v>455</v>
      </c>
      <c r="B15" s="503"/>
      <c r="C15" s="503"/>
      <c r="D15" s="87">
        <v>187500</v>
      </c>
      <c r="E15" s="515" t="s">
        <v>456</v>
      </c>
      <c r="F15" s="515"/>
      <c r="G15" s="498"/>
    </row>
    <row r="16" spans="1:7" ht="14.4">
      <c r="A16" s="329" t="s">
        <v>457</v>
      </c>
      <c r="B16" s="503"/>
      <c r="C16" s="503"/>
      <c r="D16" s="87">
        <v>436660</v>
      </c>
      <c r="E16" s="331" t="s">
        <v>458</v>
      </c>
      <c r="F16" s="332"/>
      <c r="G16" s="332"/>
    </row>
    <row r="17" spans="1:7" ht="14.4">
      <c r="A17" s="329" t="s">
        <v>459</v>
      </c>
      <c r="B17" s="503"/>
      <c r="C17" s="503"/>
      <c r="D17" s="87">
        <v>176400</v>
      </c>
      <c r="E17" s="515" t="s">
        <v>460</v>
      </c>
      <c r="F17" s="515"/>
      <c r="G17" s="498"/>
    </row>
    <row r="18" spans="1:7" ht="14.4">
      <c r="A18" s="329" t="s">
        <v>272</v>
      </c>
      <c r="B18" s="503"/>
      <c r="C18" s="503"/>
      <c r="D18" s="87">
        <v>1564760</v>
      </c>
      <c r="E18" s="515" t="s">
        <v>274</v>
      </c>
      <c r="F18" s="515"/>
      <c r="G18" s="498"/>
    </row>
    <row r="19" spans="1:7" ht="14.4">
      <c r="A19" s="508" t="s">
        <v>461</v>
      </c>
      <c r="B19" s="532"/>
      <c r="C19" s="532"/>
      <c r="D19" s="87">
        <v>234690</v>
      </c>
      <c r="E19" s="533" t="s">
        <v>462</v>
      </c>
      <c r="F19" s="533"/>
      <c r="G19" s="509"/>
    </row>
    <row r="20" spans="1:7" ht="23.4" customHeight="1">
      <c r="A20" s="329" t="s">
        <v>463</v>
      </c>
      <c r="B20" s="503"/>
      <c r="C20" s="503"/>
      <c r="D20" s="87">
        <f>SUM(D11:D19)</f>
        <v>5279015</v>
      </c>
      <c r="E20" s="515" t="s">
        <v>464</v>
      </c>
      <c r="F20" s="515"/>
      <c r="G20" s="498"/>
    </row>
  </sheetData>
  <mergeCells count="25">
    <mergeCell ref="A11:C11"/>
    <mergeCell ref="E11:G11"/>
    <mergeCell ref="A3:G3"/>
    <mergeCell ref="A4:G4"/>
    <mergeCell ref="A6:B6"/>
    <mergeCell ref="A8:C10"/>
    <mergeCell ref="E8:G10"/>
    <mergeCell ref="A12:C12"/>
    <mergeCell ref="E12:G12"/>
    <mergeCell ref="A13:C13"/>
    <mergeCell ref="E13:G13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1"/>
  <sheetViews>
    <sheetView rightToLeft="1" workbookViewId="0">
      <selection activeCell="I5" sqref="I5"/>
    </sheetView>
  </sheetViews>
  <sheetFormatPr defaultRowHeight="13.2"/>
  <cols>
    <col min="5" max="5" width="12.21875" customWidth="1"/>
    <col min="6" max="6" width="12.109375" customWidth="1"/>
    <col min="7" max="7" width="22.109375" customWidth="1"/>
  </cols>
  <sheetData>
    <row r="3" spans="1:7" ht="15.6">
      <c r="A3" s="535" t="s">
        <v>465</v>
      </c>
      <c r="B3" s="535"/>
      <c r="C3" s="535"/>
      <c r="D3" s="535"/>
      <c r="E3" s="535"/>
      <c r="F3" s="535"/>
      <c r="G3" s="535"/>
    </row>
    <row r="4" spans="1:7">
      <c r="A4" s="339" t="s">
        <v>466</v>
      </c>
      <c r="B4" s="339"/>
      <c r="C4" s="339"/>
      <c r="D4" s="339"/>
      <c r="E4" s="339"/>
      <c r="F4" s="339"/>
      <c r="G4" s="339"/>
    </row>
    <row r="5" spans="1:7">
      <c r="A5" s="339"/>
      <c r="B5" s="339"/>
      <c r="C5" s="339"/>
      <c r="D5" s="339"/>
      <c r="E5" s="339"/>
      <c r="F5" s="339"/>
      <c r="G5" s="339"/>
    </row>
    <row r="6" spans="1:7" ht="15.6">
      <c r="A6" s="68" t="s">
        <v>467</v>
      </c>
      <c r="B6" s="164"/>
      <c r="C6" s="164"/>
      <c r="D6" s="164"/>
      <c r="E6" s="164"/>
      <c r="F6" s="164"/>
      <c r="G6" s="113" t="s">
        <v>468</v>
      </c>
    </row>
    <row r="7" spans="1:7" ht="14.4">
      <c r="A7" s="301" t="s">
        <v>96</v>
      </c>
      <c r="B7" s="161" t="s">
        <v>469</v>
      </c>
      <c r="C7" s="536" t="s">
        <v>470</v>
      </c>
      <c r="D7" s="537"/>
      <c r="E7" s="538" t="s">
        <v>76</v>
      </c>
      <c r="F7" s="539"/>
      <c r="G7" s="252" t="s">
        <v>292</v>
      </c>
    </row>
    <row r="8" spans="1:7" ht="43.2">
      <c r="A8" s="303"/>
      <c r="B8" s="171" t="s">
        <v>471</v>
      </c>
      <c r="C8" s="130" t="s">
        <v>472</v>
      </c>
      <c r="D8" s="130" t="s">
        <v>84</v>
      </c>
      <c r="E8" s="130" t="s">
        <v>473</v>
      </c>
      <c r="F8" s="191" t="s">
        <v>474</v>
      </c>
      <c r="G8" s="253"/>
    </row>
    <row r="9" spans="1:7" ht="57.6">
      <c r="A9" s="387"/>
      <c r="B9" s="199" t="s">
        <v>475</v>
      </c>
      <c r="C9" s="199" t="s">
        <v>80</v>
      </c>
      <c r="D9" s="131" t="s">
        <v>85</v>
      </c>
      <c r="E9" s="131" t="s">
        <v>83</v>
      </c>
      <c r="F9" s="191" t="s">
        <v>476</v>
      </c>
      <c r="G9" s="254"/>
    </row>
    <row r="10" spans="1:7" ht="14.4">
      <c r="A10" s="134" t="s">
        <v>188</v>
      </c>
      <c r="B10" s="133">
        <v>2</v>
      </c>
      <c r="C10" s="133">
        <v>0</v>
      </c>
      <c r="D10" s="133">
        <v>0</v>
      </c>
      <c r="E10" s="133">
        <v>1</v>
      </c>
      <c r="F10" s="133">
        <v>1</v>
      </c>
      <c r="G10" s="200" t="s">
        <v>477</v>
      </c>
    </row>
    <row r="11" spans="1:7" ht="14.4">
      <c r="A11" s="134" t="s">
        <v>45</v>
      </c>
      <c r="B11" s="133">
        <v>2</v>
      </c>
      <c r="C11" s="133">
        <v>0</v>
      </c>
      <c r="D11" s="133">
        <v>0</v>
      </c>
      <c r="E11" s="133">
        <v>1</v>
      </c>
      <c r="F11" s="133">
        <v>1</v>
      </c>
      <c r="G11" s="190" t="s">
        <v>26</v>
      </c>
    </row>
  </sheetData>
  <mergeCells count="6">
    <mergeCell ref="A3:G3"/>
    <mergeCell ref="A4:G5"/>
    <mergeCell ref="A7:A9"/>
    <mergeCell ref="C7:D7"/>
    <mergeCell ref="E7:F7"/>
    <mergeCell ref="G7:G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0"/>
  <sheetViews>
    <sheetView rightToLeft="1" workbookViewId="0">
      <selection activeCell="K29" sqref="K29"/>
    </sheetView>
  </sheetViews>
  <sheetFormatPr defaultRowHeight="13.2"/>
  <cols>
    <col min="18" max="18" width="9.44140625" customWidth="1"/>
  </cols>
  <sheetData>
    <row r="4" spans="1:18" ht="16.8">
      <c r="A4" s="558" t="s">
        <v>478</v>
      </c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</row>
    <row r="5" spans="1:18" ht="15.6">
      <c r="A5" s="531" t="s">
        <v>479</v>
      </c>
      <c r="B5" s="531"/>
      <c r="C5" s="531"/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  <c r="R5" s="531"/>
    </row>
    <row r="6" spans="1:18" ht="15.6">
      <c r="A6" s="559" t="s">
        <v>480</v>
      </c>
      <c r="B6" s="559"/>
      <c r="C6" s="76"/>
      <c r="D6" s="76"/>
      <c r="E6" s="76"/>
      <c r="F6" s="76"/>
      <c r="G6" s="76"/>
      <c r="H6" s="76"/>
      <c r="I6" s="76"/>
      <c r="J6" s="76"/>
      <c r="K6" s="76"/>
      <c r="L6" s="140"/>
      <c r="M6" s="140"/>
      <c r="N6" s="140"/>
      <c r="O6" s="140"/>
      <c r="P6" s="76"/>
      <c r="Q6" s="560" t="s">
        <v>481</v>
      </c>
      <c r="R6" s="560"/>
    </row>
    <row r="7" spans="1:18" ht="23.4">
      <c r="A7" s="561" t="s">
        <v>449</v>
      </c>
      <c r="B7" s="561"/>
      <c r="C7" s="561"/>
      <c r="D7" s="100"/>
      <c r="E7" s="201"/>
      <c r="F7" s="201"/>
      <c r="G7" s="201"/>
      <c r="H7" s="201"/>
      <c r="I7" s="201"/>
      <c r="J7" s="201"/>
      <c r="K7" s="201"/>
      <c r="L7" s="201"/>
      <c r="M7" s="201"/>
      <c r="N7" s="76"/>
      <c r="O7" s="202"/>
      <c r="P7" s="202"/>
      <c r="Q7" s="202"/>
      <c r="R7" s="202" t="s">
        <v>30</v>
      </c>
    </row>
    <row r="8" spans="1:18">
      <c r="A8" s="562" t="s">
        <v>96</v>
      </c>
      <c r="B8" s="342" t="s">
        <v>482</v>
      </c>
      <c r="C8" s="555"/>
      <c r="D8" s="555"/>
      <c r="E8" s="555"/>
      <c r="F8" s="565" t="s">
        <v>483</v>
      </c>
      <c r="G8" s="565"/>
      <c r="H8" s="565"/>
      <c r="I8" s="565"/>
      <c r="J8" s="342" t="s">
        <v>484</v>
      </c>
      <c r="K8" s="555"/>
      <c r="L8" s="555"/>
      <c r="M8" s="555"/>
      <c r="N8" s="566" t="s">
        <v>485</v>
      </c>
      <c r="O8" s="566"/>
      <c r="P8" s="566"/>
      <c r="Q8" s="567"/>
      <c r="R8" s="551" t="s">
        <v>292</v>
      </c>
    </row>
    <row r="9" spans="1:18">
      <c r="A9" s="563"/>
      <c r="B9" s="343"/>
      <c r="C9" s="554"/>
      <c r="D9" s="554"/>
      <c r="E9" s="554"/>
      <c r="F9" s="203"/>
      <c r="G9" s="554" t="s">
        <v>486</v>
      </c>
      <c r="H9" s="554"/>
      <c r="I9" s="554"/>
      <c r="J9" s="343"/>
      <c r="K9" s="554"/>
      <c r="L9" s="554"/>
      <c r="M9" s="554"/>
      <c r="N9" s="566"/>
      <c r="O9" s="566"/>
      <c r="P9" s="566"/>
      <c r="Q9" s="567"/>
      <c r="R9" s="552"/>
    </row>
    <row r="10" spans="1:18">
      <c r="A10" s="563"/>
      <c r="B10" s="342" t="s">
        <v>487</v>
      </c>
      <c r="C10" s="555"/>
      <c r="D10" s="340" t="s">
        <v>488</v>
      </c>
      <c r="E10" s="547" t="s">
        <v>489</v>
      </c>
      <c r="F10" s="342" t="s">
        <v>490</v>
      </c>
      <c r="G10" s="340"/>
      <c r="H10" s="547" t="s">
        <v>461</v>
      </c>
      <c r="I10" s="556" t="s">
        <v>491</v>
      </c>
      <c r="J10" s="342" t="s">
        <v>487</v>
      </c>
      <c r="K10" s="555" t="s">
        <v>488</v>
      </c>
      <c r="L10" s="340"/>
      <c r="M10" s="500" t="s">
        <v>489</v>
      </c>
      <c r="N10" s="550" t="s">
        <v>490</v>
      </c>
      <c r="O10" s="550"/>
      <c r="P10" s="547" t="s">
        <v>461</v>
      </c>
      <c r="Q10" s="547" t="s">
        <v>247</v>
      </c>
      <c r="R10" s="552"/>
    </row>
    <row r="11" spans="1:18">
      <c r="A11" s="563"/>
      <c r="B11" s="343"/>
      <c r="C11" s="554"/>
      <c r="D11" s="341"/>
      <c r="E11" s="246"/>
      <c r="F11" s="343" t="s">
        <v>492</v>
      </c>
      <c r="G11" s="341"/>
      <c r="H11" s="246"/>
      <c r="I11" s="557"/>
      <c r="J11" s="343"/>
      <c r="K11" s="554"/>
      <c r="L11" s="341"/>
      <c r="M11" s="501"/>
      <c r="N11" s="248" t="s">
        <v>492</v>
      </c>
      <c r="O11" s="248"/>
      <c r="P11" s="246"/>
      <c r="Q11" s="246"/>
      <c r="R11" s="552"/>
    </row>
    <row r="12" spans="1:18">
      <c r="A12" s="563"/>
      <c r="B12" s="342" t="s">
        <v>493</v>
      </c>
      <c r="C12" s="340"/>
      <c r="D12" s="547" t="s">
        <v>494</v>
      </c>
      <c r="E12" s="246"/>
      <c r="F12" s="550" t="s">
        <v>495</v>
      </c>
      <c r="G12" s="550" t="s">
        <v>496</v>
      </c>
      <c r="H12" s="542" t="s">
        <v>497</v>
      </c>
      <c r="I12" s="548" t="s">
        <v>384</v>
      </c>
      <c r="J12" s="550" t="s">
        <v>493</v>
      </c>
      <c r="K12" s="550"/>
      <c r="L12" s="547" t="s">
        <v>494</v>
      </c>
      <c r="M12" s="501"/>
      <c r="N12" s="550" t="s">
        <v>495</v>
      </c>
      <c r="O12" s="550" t="s">
        <v>496</v>
      </c>
      <c r="P12" s="246"/>
      <c r="Q12" s="246"/>
      <c r="R12" s="552"/>
    </row>
    <row r="13" spans="1:18">
      <c r="A13" s="563"/>
      <c r="B13" s="343" t="s">
        <v>498</v>
      </c>
      <c r="C13" s="341"/>
      <c r="D13" s="246"/>
      <c r="E13" s="246"/>
      <c r="F13" s="545"/>
      <c r="G13" s="247"/>
      <c r="H13" s="542"/>
      <c r="I13" s="548"/>
      <c r="J13" s="248" t="s">
        <v>498</v>
      </c>
      <c r="K13" s="248"/>
      <c r="L13" s="246"/>
      <c r="M13" s="501"/>
      <c r="N13" s="247"/>
      <c r="O13" s="247"/>
      <c r="P13" s="542" t="s">
        <v>497</v>
      </c>
      <c r="Q13" s="542" t="s">
        <v>384</v>
      </c>
      <c r="R13" s="552"/>
    </row>
    <row r="14" spans="1:18">
      <c r="A14" s="563"/>
      <c r="B14" s="204" t="s">
        <v>357</v>
      </c>
      <c r="C14" s="204" t="s">
        <v>229</v>
      </c>
      <c r="D14" s="542" t="s">
        <v>499</v>
      </c>
      <c r="E14" s="542" t="s">
        <v>500</v>
      </c>
      <c r="F14" s="540" t="s">
        <v>501</v>
      </c>
      <c r="G14" s="540" t="s">
        <v>502</v>
      </c>
      <c r="H14" s="542"/>
      <c r="I14" s="548"/>
      <c r="J14" s="204" t="s">
        <v>357</v>
      </c>
      <c r="K14" s="204" t="s">
        <v>229</v>
      </c>
      <c r="L14" s="547" t="s">
        <v>499</v>
      </c>
      <c r="M14" s="548" t="s">
        <v>500</v>
      </c>
      <c r="N14" s="247"/>
      <c r="O14" s="247"/>
      <c r="P14" s="542"/>
      <c r="Q14" s="545"/>
      <c r="R14" s="552"/>
    </row>
    <row r="15" spans="1:18">
      <c r="A15" s="563"/>
      <c r="B15" s="542" t="s">
        <v>503</v>
      </c>
      <c r="C15" s="540" t="s">
        <v>230</v>
      </c>
      <c r="D15" s="542"/>
      <c r="E15" s="542"/>
      <c r="F15" s="545"/>
      <c r="G15" s="540"/>
      <c r="H15" s="542"/>
      <c r="I15" s="548"/>
      <c r="J15" s="542" t="s">
        <v>503</v>
      </c>
      <c r="K15" s="540" t="s">
        <v>230</v>
      </c>
      <c r="L15" s="246"/>
      <c r="M15" s="548"/>
      <c r="N15" s="542" t="s">
        <v>504</v>
      </c>
      <c r="O15" s="540" t="s">
        <v>502</v>
      </c>
      <c r="P15" s="542"/>
      <c r="Q15" s="545"/>
      <c r="R15" s="552"/>
    </row>
    <row r="16" spans="1:18">
      <c r="A16" s="563"/>
      <c r="B16" s="542"/>
      <c r="C16" s="540"/>
      <c r="D16" s="542"/>
      <c r="E16" s="542"/>
      <c r="F16" s="545"/>
      <c r="G16" s="540"/>
      <c r="H16" s="542"/>
      <c r="I16" s="548"/>
      <c r="J16" s="542"/>
      <c r="K16" s="540"/>
      <c r="L16" s="246"/>
      <c r="M16" s="548"/>
      <c r="N16" s="542"/>
      <c r="O16" s="540"/>
      <c r="P16" s="542"/>
      <c r="Q16" s="545"/>
      <c r="R16" s="552"/>
    </row>
    <row r="17" spans="1:18">
      <c r="A17" s="564"/>
      <c r="B17" s="543"/>
      <c r="C17" s="541"/>
      <c r="D17" s="543"/>
      <c r="E17" s="543"/>
      <c r="F17" s="546"/>
      <c r="G17" s="541"/>
      <c r="H17" s="543"/>
      <c r="I17" s="549"/>
      <c r="J17" s="543"/>
      <c r="K17" s="541"/>
      <c r="L17" s="249"/>
      <c r="M17" s="549"/>
      <c r="N17" s="543"/>
      <c r="O17" s="541"/>
      <c r="P17" s="543"/>
      <c r="Q17" s="546"/>
      <c r="R17" s="553"/>
    </row>
    <row r="18" spans="1:18">
      <c r="A18" s="205" t="s">
        <v>188</v>
      </c>
      <c r="B18" s="206">
        <v>90</v>
      </c>
      <c r="C18" s="87">
        <v>1600000</v>
      </c>
      <c r="D18" s="87">
        <v>0</v>
      </c>
      <c r="E18" s="87">
        <v>0</v>
      </c>
      <c r="F18" s="87">
        <v>4777</v>
      </c>
      <c r="G18" s="87">
        <v>168000</v>
      </c>
      <c r="H18" s="87">
        <v>98696</v>
      </c>
      <c r="I18" s="87">
        <v>0</v>
      </c>
      <c r="J18" s="87">
        <v>18</v>
      </c>
      <c r="K18" s="87">
        <v>109600</v>
      </c>
      <c r="L18" s="87">
        <v>75400</v>
      </c>
      <c r="M18" s="87">
        <v>0</v>
      </c>
      <c r="N18" s="87">
        <v>71575</v>
      </c>
      <c r="O18" s="87">
        <v>11000</v>
      </c>
      <c r="P18" s="87">
        <v>1250</v>
      </c>
      <c r="Q18" s="87">
        <v>587500</v>
      </c>
      <c r="R18" s="207" t="s">
        <v>189</v>
      </c>
    </row>
    <row r="19" spans="1:18">
      <c r="A19" s="208" t="s">
        <v>45</v>
      </c>
      <c r="B19" s="206">
        <v>90</v>
      </c>
      <c r="C19" s="87">
        <v>1600000</v>
      </c>
      <c r="D19" s="87">
        <v>0</v>
      </c>
      <c r="E19" s="87">
        <v>0</v>
      </c>
      <c r="F19" s="87">
        <v>4777</v>
      </c>
      <c r="G19" s="87">
        <v>168000</v>
      </c>
      <c r="H19" s="87">
        <v>98696</v>
      </c>
      <c r="I19" s="87">
        <v>0</v>
      </c>
      <c r="J19" s="87">
        <v>18</v>
      </c>
      <c r="K19" s="87">
        <v>109600</v>
      </c>
      <c r="L19" s="87">
        <v>75400</v>
      </c>
      <c r="M19" s="87">
        <v>0</v>
      </c>
      <c r="N19" s="87">
        <v>71575</v>
      </c>
      <c r="O19" s="87">
        <v>11000</v>
      </c>
      <c r="P19" s="87">
        <v>1250</v>
      </c>
      <c r="Q19" s="87">
        <v>587500</v>
      </c>
      <c r="R19" s="111" t="s">
        <v>26</v>
      </c>
    </row>
    <row r="20" spans="1:18">
      <c r="A20" s="544"/>
      <c r="B20" s="544"/>
      <c r="C20" s="544"/>
      <c r="D20" s="544"/>
      <c r="E20" s="544"/>
      <c r="F20" s="544"/>
      <c r="G20" s="544"/>
    </row>
  </sheetData>
  <mergeCells count="53">
    <mergeCell ref="A4:R4"/>
    <mergeCell ref="A5:R5"/>
    <mergeCell ref="A6:B6"/>
    <mergeCell ref="Q6:R6"/>
    <mergeCell ref="A7:C7"/>
    <mergeCell ref="G9:I9"/>
    <mergeCell ref="B10:C11"/>
    <mergeCell ref="D10:D11"/>
    <mergeCell ref="E10:E13"/>
    <mergeCell ref="F10:G10"/>
    <mergeCell ref="H10:H11"/>
    <mergeCell ref="I10:I11"/>
    <mergeCell ref="B8:E9"/>
    <mergeCell ref="F8:I8"/>
    <mergeCell ref="J12:K12"/>
    <mergeCell ref="L12:L13"/>
    <mergeCell ref="N12:N14"/>
    <mergeCell ref="O12:O14"/>
    <mergeCell ref="R8:R17"/>
    <mergeCell ref="J10:J11"/>
    <mergeCell ref="K10:L11"/>
    <mergeCell ref="J8:M9"/>
    <mergeCell ref="N8:Q9"/>
    <mergeCell ref="B12:C12"/>
    <mergeCell ref="D12:D13"/>
    <mergeCell ref="F12:F13"/>
    <mergeCell ref="G12:G13"/>
    <mergeCell ref="H12:H17"/>
    <mergeCell ref="B13:C13"/>
    <mergeCell ref="B15:B17"/>
    <mergeCell ref="C15:C17"/>
    <mergeCell ref="P13:P17"/>
    <mergeCell ref="Q13:Q17"/>
    <mergeCell ref="D14:D17"/>
    <mergeCell ref="E14:E17"/>
    <mergeCell ref="F14:F17"/>
    <mergeCell ref="G14:G17"/>
    <mergeCell ref="L14:L17"/>
    <mergeCell ref="M14:M17"/>
    <mergeCell ref="J15:J17"/>
    <mergeCell ref="I12:I17"/>
    <mergeCell ref="M10:M13"/>
    <mergeCell ref="N10:O10"/>
    <mergeCell ref="P10:P12"/>
    <mergeCell ref="Q10:Q12"/>
    <mergeCell ref="F11:G11"/>
    <mergeCell ref="N11:O11"/>
    <mergeCell ref="K15:K17"/>
    <mergeCell ref="N15:N17"/>
    <mergeCell ref="O15:O17"/>
    <mergeCell ref="A20:G20"/>
    <mergeCell ref="J13:K13"/>
    <mergeCell ref="A8:A1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rightToLeft="1" workbookViewId="0">
      <selection activeCell="F20" sqref="F20"/>
    </sheetView>
  </sheetViews>
  <sheetFormatPr defaultRowHeight="13.2"/>
  <cols>
    <col min="8" max="8" width="17.77734375" customWidth="1"/>
  </cols>
  <sheetData>
    <row r="3" spans="1:8" ht="15.6">
      <c r="A3" s="559" t="s">
        <v>505</v>
      </c>
      <c r="B3" s="559"/>
      <c r="C3" s="559"/>
      <c r="D3" s="559"/>
      <c r="E3" s="559"/>
      <c r="F3" s="559"/>
      <c r="G3" s="559"/>
      <c r="H3" s="559"/>
    </row>
    <row r="4" spans="1:8" ht="15.6">
      <c r="A4" s="531" t="s">
        <v>506</v>
      </c>
      <c r="B4" s="531"/>
      <c r="C4" s="531"/>
      <c r="D4" s="531"/>
      <c r="E4" s="531"/>
      <c r="F4" s="531"/>
      <c r="G4" s="531"/>
      <c r="H4" s="531"/>
    </row>
    <row r="5" spans="1:8" ht="13.8">
      <c r="A5" s="209" t="s">
        <v>507</v>
      </c>
      <c r="B5" s="209"/>
      <c r="C5" s="209"/>
      <c r="D5" s="209"/>
      <c r="E5" s="209"/>
      <c r="F5" s="209"/>
      <c r="G5" s="572" t="s">
        <v>508</v>
      </c>
      <c r="H5" s="572"/>
    </row>
    <row r="6" spans="1:8" ht="13.8">
      <c r="A6" s="210" t="s">
        <v>509</v>
      </c>
      <c r="B6" s="210"/>
      <c r="C6" s="210"/>
      <c r="D6" s="210"/>
      <c r="E6" s="573" t="s">
        <v>510</v>
      </c>
      <c r="F6" s="573"/>
      <c r="G6" s="573"/>
      <c r="H6" s="573"/>
    </row>
    <row r="7" spans="1:8">
      <c r="A7" s="562" t="s">
        <v>96</v>
      </c>
      <c r="B7" s="211" t="s">
        <v>511</v>
      </c>
      <c r="C7" s="574" t="s">
        <v>512</v>
      </c>
      <c r="D7" s="574"/>
      <c r="E7" s="574"/>
      <c r="F7" s="574"/>
      <c r="G7" s="569"/>
      <c r="H7" s="575" t="s">
        <v>292</v>
      </c>
    </row>
    <row r="8" spans="1:8">
      <c r="A8" s="563"/>
      <c r="B8" s="568" t="s">
        <v>513</v>
      </c>
      <c r="C8" s="569"/>
      <c r="D8" s="568" t="s">
        <v>514</v>
      </c>
      <c r="E8" s="569"/>
      <c r="F8" s="568" t="s">
        <v>515</v>
      </c>
      <c r="G8" s="569"/>
      <c r="H8" s="576"/>
    </row>
    <row r="9" spans="1:8">
      <c r="A9" s="563"/>
      <c r="B9" s="568" t="s">
        <v>516</v>
      </c>
      <c r="C9" s="569"/>
      <c r="D9" s="570" t="s">
        <v>517</v>
      </c>
      <c r="E9" s="571"/>
      <c r="F9" s="570" t="s">
        <v>518</v>
      </c>
      <c r="G9" s="571"/>
      <c r="H9" s="576"/>
    </row>
    <row r="10" spans="1:8">
      <c r="A10" s="563"/>
      <c r="B10" s="550" t="s">
        <v>309</v>
      </c>
      <c r="C10" s="550" t="s">
        <v>310</v>
      </c>
      <c r="D10" s="550" t="s">
        <v>309</v>
      </c>
      <c r="E10" s="550" t="s">
        <v>310</v>
      </c>
      <c r="F10" s="550" t="s">
        <v>309</v>
      </c>
      <c r="G10" s="550" t="s">
        <v>310</v>
      </c>
      <c r="H10" s="576"/>
    </row>
    <row r="11" spans="1:8">
      <c r="A11" s="564"/>
      <c r="B11" s="248"/>
      <c r="C11" s="248"/>
      <c r="D11" s="248"/>
      <c r="E11" s="248"/>
      <c r="F11" s="248"/>
      <c r="G11" s="248"/>
      <c r="H11" s="577"/>
    </row>
    <row r="12" spans="1:8">
      <c r="A12" s="212" t="s">
        <v>188</v>
      </c>
      <c r="B12" s="87">
        <v>17280</v>
      </c>
      <c r="C12" s="87">
        <v>1931000</v>
      </c>
      <c r="D12" s="213">
        <v>0</v>
      </c>
      <c r="E12" s="213">
        <v>0</v>
      </c>
      <c r="F12" s="213">
        <v>0</v>
      </c>
      <c r="G12" s="213">
        <v>0</v>
      </c>
      <c r="H12" s="214" t="s">
        <v>189</v>
      </c>
    </row>
    <row r="13" spans="1:8">
      <c r="A13" s="212" t="s">
        <v>45</v>
      </c>
      <c r="B13" s="87">
        <v>17280</v>
      </c>
      <c r="C13" s="87">
        <v>1931000</v>
      </c>
      <c r="D13" s="213">
        <v>0</v>
      </c>
      <c r="E13" s="213">
        <v>0</v>
      </c>
      <c r="F13" s="213">
        <v>0</v>
      </c>
      <c r="G13" s="213">
        <v>0</v>
      </c>
      <c r="H13" s="214" t="s">
        <v>26</v>
      </c>
    </row>
  </sheetData>
  <mergeCells count="19">
    <mergeCell ref="A3:H3"/>
    <mergeCell ref="A4:H4"/>
    <mergeCell ref="G5:H5"/>
    <mergeCell ref="E6:H6"/>
    <mergeCell ref="A7:A11"/>
    <mergeCell ref="C7:G7"/>
    <mergeCell ref="H7:H11"/>
    <mergeCell ref="B8:C8"/>
    <mergeCell ref="D8:E8"/>
    <mergeCell ref="F8:G8"/>
    <mergeCell ref="B9:C9"/>
    <mergeCell ref="D9:E9"/>
    <mergeCell ref="F9:G9"/>
    <mergeCell ref="B10:B11"/>
    <mergeCell ref="C10:C11"/>
    <mergeCell ref="D10:D11"/>
    <mergeCell ref="E10:E11"/>
    <mergeCell ref="F10:F11"/>
    <mergeCell ref="G10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rightToLeft="1" workbookViewId="0">
      <selection activeCell="B23" sqref="B23"/>
    </sheetView>
  </sheetViews>
  <sheetFormatPr defaultRowHeight="13.2"/>
  <cols>
    <col min="2" max="2" width="13.6640625" customWidth="1"/>
    <col min="3" max="3" width="17.5546875" customWidth="1"/>
    <col min="4" max="4" width="14.33203125" customWidth="1"/>
    <col min="5" max="5" width="12.6640625" customWidth="1"/>
    <col min="6" max="6" width="13.6640625" customWidth="1"/>
  </cols>
  <sheetData>
    <row r="3" spans="1:6" ht="13.8">
      <c r="A3" s="228" t="s">
        <v>31</v>
      </c>
      <c r="B3" s="228"/>
      <c r="C3" s="228"/>
      <c r="D3" s="228"/>
      <c r="E3" s="228"/>
      <c r="F3" s="228"/>
    </row>
    <row r="4" spans="1:6" ht="13.8">
      <c r="A4" s="229" t="s">
        <v>32</v>
      </c>
      <c r="B4" s="229"/>
      <c r="C4" s="229"/>
      <c r="D4" s="229"/>
      <c r="E4" s="229"/>
      <c r="F4" s="229"/>
    </row>
    <row r="5" spans="1:6" ht="15.6">
      <c r="B5" s="21" t="s">
        <v>33</v>
      </c>
      <c r="C5" s="32"/>
      <c r="D5" s="33" t="s">
        <v>34</v>
      </c>
    </row>
    <row r="6" spans="1:6" ht="27.6">
      <c r="A6" s="30"/>
      <c r="B6" s="15" t="s">
        <v>8</v>
      </c>
      <c r="C6" s="13" t="s">
        <v>35</v>
      </c>
      <c r="D6" s="13" t="s">
        <v>6</v>
      </c>
      <c r="E6" s="31"/>
    </row>
    <row r="7" spans="1:6" ht="41.4">
      <c r="A7" s="30"/>
      <c r="B7" s="26" t="s">
        <v>36</v>
      </c>
      <c r="C7" s="34" t="s">
        <v>37</v>
      </c>
      <c r="D7" s="34" t="s">
        <v>38</v>
      </c>
      <c r="E7" s="31"/>
    </row>
    <row r="8" spans="1:6">
      <c r="B8" s="35" t="s">
        <v>2</v>
      </c>
      <c r="C8" s="36">
        <v>1118404</v>
      </c>
      <c r="D8" s="37">
        <v>15.4</v>
      </c>
      <c r="E8" s="2"/>
    </row>
    <row r="9" spans="1:6">
      <c r="B9" s="35">
        <v>2021</v>
      </c>
      <c r="C9" s="36">
        <v>2699039</v>
      </c>
      <c r="D9" s="37">
        <v>141.30000000000001</v>
      </c>
      <c r="E9" s="2"/>
    </row>
    <row r="10" spans="1:6">
      <c r="B10" s="35">
        <v>2022</v>
      </c>
      <c r="C10" s="36">
        <v>5010491</v>
      </c>
      <c r="D10" s="37">
        <v>85.6</v>
      </c>
    </row>
    <row r="11" spans="1:6">
      <c r="B11" s="38">
        <v>2023</v>
      </c>
      <c r="C11" s="36">
        <v>4778441</v>
      </c>
      <c r="D11" s="37">
        <v>-4.5999999999999996</v>
      </c>
    </row>
    <row r="12" spans="1:6">
      <c r="B12" s="35" t="s">
        <v>1</v>
      </c>
      <c r="C12" s="36">
        <v>5313586</v>
      </c>
      <c r="D12" s="37">
        <v>11.2</v>
      </c>
    </row>
    <row r="13" spans="1:6">
      <c r="B13" s="35">
        <v>2025</v>
      </c>
      <c r="C13" s="36">
        <v>4313169</v>
      </c>
      <c r="D13" s="37">
        <v>-18.8</v>
      </c>
    </row>
    <row r="14" spans="1:6">
      <c r="B14" s="215" t="s">
        <v>0</v>
      </c>
      <c r="C14" s="215"/>
      <c r="D14" s="215"/>
    </row>
  </sheetData>
  <mergeCells count="3">
    <mergeCell ref="A3:F3"/>
    <mergeCell ref="A4:F4"/>
    <mergeCell ref="B14:D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4"/>
  <sheetViews>
    <sheetView rightToLeft="1" workbookViewId="0">
      <selection activeCell="J12" sqref="J12"/>
    </sheetView>
  </sheetViews>
  <sheetFormatPr defaultRowHeight="13.2"/>
  <cols>
    <col min="1" max="1" width="18.6640625" customWidth="1"/>
    <col min="2" max="2" width="13.109375" customWidth="1"/>
    <col min="3" max="3" width="14.21875" customWidth="1"/>
    <col min="4" max="4" width="16.77734375" customWidth="1"/>
    <col min="5" max="5" width="14.33203125" customWidth="1"/>
    <col min="6" max="6" width="21.33203125" customWidth="1"/>
  </cols>
  <sheetData>
    <row r="5" spans="1:6" ht="15.6">
      <c r="A5" s="240" t="s">
        <v>39</v>
      </c>
      <c r="B5" s="240"/>
      <c r="C5" s="240"/>
      <c r="D5" s="240"/>
      <c r="E5" s="240"/>
      <c r="F5" s="240"/>
    </row>
    <row r="6" spans="1:6" ht="13.8">
      <c r="A6" s="241" t="s">
        <v>40</v>
      </c>
      <c r="B6" s="241"/>
      <c r="C6" s="241"/>
      <c r="D6" s="241"/>
      <c r="E6" s="241"/>
      <c r="F6" s="241"/>
    </row>
    <row r="7" spans="1:6" ht="18.600000000000001">
      <c r="A7" s="41" t="s">
        <v>41</v>
      </c>
      <c r="B7" s="42"/>
      <c r="C7" s="43"/>
      <c r="D7" s="44"/>
      <c r="E7" s="44"/>
      <c r="F7" s="45" t="s">
        <v>42</v>
      </c>
    </row>
    <row r="8" spans="1:6" ht="13.8">
      <c r="A8" s="233" t="s">
        <v>17</v>
      </c>
      <c r="B8" s="242" t="s">
        <v>43</v>
      </c>
      <c r="C8" s="46" t="s">
        <v>19</v>
      </c>
      <c r="D8" s="47" t="s">
        <v>44</v>
      </c>
      <c r="E8" s="48" t="s">
        <v>45</v>
      </c>
      <c r="F8" s="235" t="s">
        <v>21</v>
      </c>
    </row>
    <row r="9" spans="1:6">
      <c r="A9" s="216"/>
      <c r="B9" s="243"/>
      <c r="C9" s="244" t="s">
        <v>46</v>
      </c>
      <c r="D9" s="246" t="s">
        <v>47</v>
      </c>
      <c r="E9" s="247" t="s">
        <v>26</v>
      </c>
      <c r="F9" s="237"/>
    </row>
    <row r="10" spans="1:6">
      <c r="A10" s="216"/>
      <c r="B10" s="49" t="s">
        <v>48</v>
      </c>
      <c r="C10" s="244"/>
      <c r="D10" s="246"/>
      <c r="E10" s="247"/>
      <c r="F10" s="237"/>
    </row>
    <row r="11" spans="1:6">
      <c r="A11" s="216"/>
      <c r="B11" s="49" t="s">
        <v>49</v>
      </c>
      <c r="C11" s="244"/>
      <c r="D11" s="246" t="s">
        <v>50</v>
      </c>
      <c r="E11" s="247"/>
      <c r="F11" s="237"/>
    </row>
    <row r="12" spans="1:6">
      <c r="A12" s="216"/>
      <c r="B12" s="50" t="s">
        <v>24</v>
      </c>
      <c r="C12" s="245"/>
      <c r="D12" s="249"/>
      <c r="E12" s="248"/>
      <c r="F12" s="237"/>
    </row>
    <row r="13" spans="1:6" ht="13.8">
      <c r="A13" s="51" t="s">
        <v>51</v>
      </c>
      <c r="B13" s="29">
        <v>17280</v>
      </c>
      <c r="C13" s="29">
        <v>4041998</v>
      </c>
      <c r="D13" s="29">
        <v>253891</v>
      </c>
      <c r="E13" s="29">
        <f>SUM(B13:D13)</f>
        <v>4313169</v>
      </c>
      <c r="F13" s="40" t="s">
        <v>52</v>
      </c>
    </row>
    <row r="14" spans="1:6" ht="13.8">
      <c r="A14" s="51" t="s">
        <v>53</v>
      </c>
      <c r="B14" s="29">
        <v>1931000</v>
      </c>
      <c r="C14" s="29">
        <v>650083960</v>
      </c>
      <c r="D14" s="29">
        <v>42653688</v>
      </c>
      <c r="E14" s="29">
        <f>SUM(B14:D14)</f>
        <v>694668648</v>
      </c>
      <c r="F14" s="40" t="s">
        <v>54</v>
      </c>
    </row>
  </sheetData>
  <mergeCells count="9">
    <mergeCell ref="A5:F5"/>
    <mergeCell ref="A6:F6"/>
    <mergeCell ref="A8:A12"/>
    <mergeCell ref="B8:B9"/>
    <mergeCell ref="F8:F12"/>
    <mergeCell ref="C9:C12"/>
    <mergeCell ref="D9:D10"/>
    <mergeCell ref="E9:E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rightToLeft="1" workbookViewId="0">
      <selection activeCell="F28" sqref="F28"/>
    </sheetView>
  </sheetViews>
  <sheetFormatPr defaultRowHeight="13.2"/>
  <cols>
    <col min="1" max="1" width="11.44140625" customWidth="1"/>
    <col min="3" max="3" width="10.44140625" customWidth="1"/>
    <col min="7" max="7" width="10.88671875" customWidth="1"/>
    <col min="9" max="9" width="26.33203125" customWidth="1"/>
  </cols>
  <sheetData>
    <row r="3" spans="1:9" ht="15.6">
      <c r="A3" s="255" t="s">
        <v>55</v>
      </c>
      <c r="B3" s="255"/>
      <c r="C3" s="255"/>
      <c r="D3" s="255"/>
      <c r="E3" s="255"/>
      <c r="F3" s="255"/>
      <c r="G3" s="255"/>
      <c r="H3" s="255"/>
      <c r="I3" s="255"/>
    </row>
    <row r="4" spans="1:9">
      <c r="A4" s="256" t="s">
        <v>56</v>
      </c>
      <c r="B4" s="256"/>
      <c r="C4" s="256"/>
      <c r="D4" s="256"/>
      <c r="E4" s="256"/>
      <c r="F4" s="256"/>
      <c r="G4" s="256"/>
      <c r="H4" s="256"/>
      <c r="I4" s="256"/>
    </row>
    <row r="5" spans="1:9">
      <c r="A5" s="256"/>
      <c r="B5" s="256"/>
      <c r="C5" s="256"/>
      <c r="D5" s="256"/>
      <c r="E5" s="256"/>
      <c r="F5" s="256"/>
      <c r="G5" s="256"/>
      <c r="H5" s="256"/>
      <c r="I5" s="256"/>
    </row>
    <row r="6" spans="1:9" ht="15.6">
      <c r="A6" s="257" t="s">
        <v>57</v>
      </c>
      <c r="B6" s="257"/>
      <c r="C6" s="52"/>
      <c r="D6" s="53"/>
      <c r="E6" s="53"/>
      <c r="F6" s="53"/>
      <c r="G6" s="54"/>
      <c r="H6" s="258" t="s">
        <v>58</v>
      </c>
      <c r="I6" s="258"/>
    </row>
    <row r="7" spans="1:9">
      <c r="A7" s="259" t="s">
        <v>59</v>
      </c>
      <c r="B7" s="262" t="s">
        <v>60</v>
      </c>
      <c r="C7" s="250" t="s">
        <v>61</v>
      </c>
      <c r="D7" s="262" t="s">
        <v>62</v>
      </c>
      <c r="E7" s="250" t="s">
        <v>61</v>
      </c>
      <c r="F7" s="262" t="s">
        <v>63</v>
      </c>
      <c r="G7" s="250" t="s">
        <v>61</v>
      </c>
      <c r="H7" s="250" t="s">
        <v>45</v>
      </c>
      <c r="I7" s="252" t="s">
        <v>64</v>
      </c>
    </row>
    <row r="8" spans="1:9">
      <c r="A8" s="260"/>
      <c r="B8" s="263"/>
      <c r="C8" s="251"/>
      <c r="D8" s="263"/>
      <c r="E8" s="251"/>
      <c r="F8" s="263"/>
      <c r="G8" s="251"/>
      <c r="H8" s="251"/>
      <c r="I8" s="253"/>
    </row>
    <row r="9" spans="1:9" ht="43.2">
      <c r="A9" s="261"/>
      <c r="B9" s="55" t="s">
        <v>65</v>
      </c>
      <c r="C9" s="56" t="s">
        <v>66</v>
      </c>
      <c r="D9" s="57" t="s">
        <v>67</v>
      </c>
      <c r="E9" s="56" t="s">
        <v>66</v>
      </c>
      <c r="F9" s="55" t="s">
        <v>68</v>
      </c>
      <c r="G9" s="56" t="s">
        <v>66</v>
      </c>
      <c r="H9" s="56" t="s">
        <v>26</v>
      </c>
      <c r="I9" s="254"/>
    </row>
    <row r="10" spans="1:9" ht="13.8">
      <c r="A10" s="58" t="s">
        <v>19</v>
      </c>
      <c r="B10" s="59">
        <v>3008</v>
      </c>
      <c r="C10" s="60">
        <v>56.1</v>
      </c>
      <c r="D10" s="61">
        <v>64</v>
      </c>
      <c r="E10" s="62">
        <v>1.2</v>
      </c>
      <c r="F10" s="59">
        <v>2292</v>
      </c>
      <c r="G10" s="60">
        <v>42.7</v>
      </c>
      <c r="H10" s="63">
        <f>B10+D10+F10</f>
        <v>5364</v>
      </c>
      <c r="I10" s="64" t="s">
        <v>25</v>
      </c>
    </row>
    <row r="11" spans="1:9" ht="13.8">
      <c r="A11" s="65" t="s">
        <v>45</v>
      </c>
      <c r="B11" s="59">
        <v>3008</v>
      </c>
      <c r="C11" s="60">
        <v>56.1</v>
      </c>
      <c r="D11" s="61">
        <v>64</v>
      </c>
      <c r="E11" s="62">
        <v>1.2</v>
      </c>
      <c r="F11" s="59">
        <v>2292</v>
      </c>
      <c r="G11" s="60">
        <v>42.7</v>
      </c>
      <c r="H11" s="63">
        <f>B11+D11+F11</f>
        <v>5364</v>
      </c>
      <c r="I11" s="64" t="s">
        <v>26</v>
      </c>
    </row>
    <row r="12" spans="1:9" ht="13.8">
      <c r="A12" s="66"/>
      <c r="B12" s="66"/>
      <c r="C12" s="66"/>
      <c r="D12" s="66"/>
      <c r="E12" s="66"/>
      <c r="F12" s="66"/>
      <c r="G12" s="66"/>
      <c r="H12" s="67"/>
      <c r="I12" s="67"/>
    </row>
    <row r="16" spans="1:9" ht="13.2" customHeight="1"/>
    <row r="17" ht="13.2" customHeight="1"/>
  </sheetData>
  <mergeCells count="13">
    <mergeCell ref="G7:G8"/>
    <mergeCell ref="H7:H8"/>
    <mergeCell ref="I7:I9"/>
    <mergeCell ref="A3:I3"/>
    <mergeCell ref="A4:I5"/>
    <mergeCell ref="A6:B6"/>
    <mergeCell ref="H6:I6"/>
    <mergeCell ref="A7:A9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0"/>
  <sheetViews>
    <sheetView rightToLeft="1" workbookViewId="0">
      <selection activeCell="A25" sqref="A25"/>
    </sheetView>
  </sheetViews>
  <sheetFormatPr defaultRowHeight="13.2"/>
  <cols>
    <col min="2" max="2" width="14" customWidth="1"/>
    <col min="7" max="7" width="13.109375" customWidth="1"/>
    <col min="9" max="9" width="15.77734375" customWidth="1"/>
  </cols>
  <sheetData>
    <row r="4" spans="1:9" ht="15.6">
      <c r="A4" s="255" t="s">
        <v>69</v>
      </c>
      <c r="B4" s="255"/>
      <c r="C4" s="255"/>
      <c r="D4" s="255"/>
      <c r="E4" s="255"/>
      <c r="F4" s="255"/>
      <c r="G4" s="255"/>
      <c r="H4" s="255"/>
      <c r="I4" s="255"/>
    </row>
    <row r="5" spans="1:9" ht="15.6">
      <c r="A5" s="256" t="s">
        <v>70</v>
      </c>
      <c r="B5" s="256"/>
      <c r="C5" s="256"/>
      <c r="D5" s="256"/>
      <c r="E5" s="256"/>
      <c r="F5" s="256"/>
      <c r="G5" s="256"/>
      <c r="H5" s="256"/>
      <c r="I5" s="256"/>
    </row>
    <row r="6" spans="1:9" ht="15.6">
      <c r="A6" s="68" t="s">
        <v>71</v>
      </c>
      <c r="B6" s="16"/>
      <c r="C6" s="54"/>
      <c r="D6" s="54"/>
      <c r="E6" s="54"/>
      <c r="F6" s="69"/>
      <c r="G6" s="258" t="s">
        <v>72</v>
      </c>
      <c r="H6" s="258"/>
      <c r="I6" s="258"/>
    </row>
    <row r="7" spans="1:9">
      <c r="A7" s="300" t="s">
        <v>73</v>
      </c>
      <c r="B7" s="301"/>
      <c r="C7" s="250" t="s">
        <v>74</v>
      </c>
      <c r="D7" s="304" t="s">
        <v>75</v>
      </c>
      <c r="E7" s="305"/>
      <c r="F7" s="252" t="s">
        <v>76</v>
      </c>
      <c r="G7" s="301"/>
      <c r="H7" s="304" t="s">
        <v>77</v>
      </c>
      <c r="I7" s="308"/>
    </row>
    <row r="8" spans="1:9">
      <c r="A8" s="302"/>
      <c r="B8" s="303"/>
      <c r="C8" s="251"/>
      <c r="D8" s="306"/>
      <c r="E8" s="307"/>
      <c r="F8" s="253"/>
      <c r="G8" s="303"/>
      <c r="H8" s="309"/>
      <c r="I8" s="310"/>
    </row>
    <row r="9" spans="1:9" ht="14.4">
      <c r="A9" s="279" t="s">
        <v>78</v>
      </c>
      <c r="B9" s="280"/>
      <c r="C9" s="70" t="s">
        <v>79</v>
      </c>
      <c r="D9" s="293">
        <v>239</v>
      </c>
      <c r="E9" s="286"/>
      <c r="F9" s="272" t="s">
        <v>80</v>
      </c>
      <c r="G9" s="271"/>
      <c r="H9" s="294" t="s">
        <v>81</v>
      </c>
      <c r="I9" s="295"/>
    </row>
    <row r="10" spans="1:9" ht="14.4">
      <c r="A10" s="281"/>
      <c r="B10" s="282"/>
      <c r="C10" s="71" t="s">
        <v>82</v>
      </c>
      <c r="D10" s="293">
        <v>17</v>
      </c>
      <c r="E10" s="286"/>
      <c r="F10" s="272" t="s">
        <v>83</v>
      </c>
      <c r="G10" s="271"/>
      <c r="H10" s="296"/>
      <c r="I10" s="297"/>
    </row>
    <row r="11" spans="1:9" ht="14.4">
      <c r="A11" s="283"/>
      <c r="B11" s="284"/>
      <c r="C11" s="71" t="s">
        <v>84</v>
      </c>
      <c r="D11" s="293">
        <v>9</v>
      </c>
      <c r="E11" s="286"/>
      <c r="F11" s="272" t="s">
        <v>85</v>
      </c>
      <c r="G11" s="271"/>
      <c r="H11" s="298"/>
      <c r="I11" s="299"/>
    </row>
    <row r="12" spans="1:9" ht="14.4">
      <c r="A12" s="279" t="s">
        <v>86</v>
      </c>
      <c r="B12" s="280"/>
      <c r="C12" s="71" t="s">
        <v>79</v>
      </c>
      <c r="D12" s="293">
        <v>478</v>
      </c>
      <c r="E12" s="286"/>
      <c r="F12" s="272" t="s">
        <v>80</v>
      </c>
      <c r="G12" s="271"/>
      <c r="H12" s="294" t="s">
        <v>87</v>
      </c>
      <c r="I12" s="295"/>
    </row>
    <row r="13" spans="1:9" ht="14.4">
      <c r="A13" s="281"/>
      <c r="B13" s="282"/>
      <c r="C13" s="71" t="s">
        <v>82</v>
      </c>
      <c r="D13" s="293">
        <v>37</v>
      </c>
      <c r="E13" s="286"/>
      <c r="F13" s="272" t="s">
        <v>83</v>
      </c>
      <c r="G13" s="271"/>
      <c r="H13" s="296"/>
      <c r="I13" s="297"/>
    </row>
    <row r="14" spans="1:9" ht="14.4">
      <c r="A14" s="283"/>
      <c r="B14" s="284"/>
      <c r="C14" s="71" t="s">
        <v>84</v>
      </c>
      <c r="D14" s="293">
        <v>11</v>
      </c>
      <c r="E14" s="286"/>
      <c r="F14" s="272" t="s">
        <v>85</v>
      </c>
      <c r="G14" s="271"/>
      <c r="H14" s="298"/>
      <c r="I14" s="299"/>
    </row>
    <row r="15" spans="1:9" ht="14.4">
      <c r="A15" s="279" t="s">
        <v>88</v>
      </c>
      <c r="B15" s="280"/>
      <c r="C15" s="71" t="s">
        <v>79</v>
      </c>
      <c r="D15" s="285">
        <v>2048</v>
      </c>
      <c r="E15" s="286"/>
      <c r="F15" s="272" t="s">
        <v>80</v>
      </c>
      <c r="G15" s="271"/>
      <c r="H15" s="287" t="s">
        <v>89</v>
      </c>
      <c r="I15" s="288"/>
    </row>
    <row r="16" spans="1:9" ht="14.4">
      <c r="A16" s="281"/>
      <c r="B16" s="282"/>
      <c r="C16" s="71" t="s">
        <v>82</v>
      </c>
      <c r="D16" s="293">
        <v>156</v>
      </c>
      <c r="E16" s="286"/>
      <c r="F16" s="272" t="s">
        <v>83</v>
      </c>
      <c r="G16" s="271"/>
      <c r="H16" s="289"/>
      <c r="I16" s="290"/>
    </row>
    <row r="17" spans="1:9" ht="14.4">
      <c r="A17" s="283"/>
      <c r="B17" s="284"/>
      <c r="C17" s="71" t="s">
        <v>84</v>
      </c>
      <c r="D17" s="293">
        <v>45</v>
      </c>
      <c r="E17" s="286"/>
      <c r="F17" s="272" t="s">
        <v>85</v>
      </c>
      <c r="G17" s="271"/>
      <c r="H17" s="291"/>
      <c r="I17" s="292"/>
    </row>
    <row r="18" spans="1:9" ht="14.4">
      <c r="A18" s="264" t="s">
        <v>90</v>
      </c>
      <c r="B18" s="265"/>
      <c r="C18" s="71" t="s">
        <v>79</v>
      </c>
      <c r="D18" s="270">
        <f>D9+D12+D15</f>
        <v>2765</v>
      </c>
      <c r="E18" s="271"/>
      <c r="F18" s="272" t="s">
        <v>80</v>
      </c>
      <c r="G18" s="271"/>
      <c r="H18" s="273" t="s">
        <v>91</v>
      </c>
      <c r="I18" s="274"/>
    </row>
    <row r="19" spans="1:9" ht="14.4">
      <c r="A19" s="266"/>
      <c r="B19" s="267"/>
      <c r="C19" s="70" t="s">
        <v>82</v>
      </c>
      <c r="D19" s="272">
        <f>D10+D13+D16</f>
        <v>210</v>
      </c>
      <c r="E19" s="271"/>
      <c r="F19" s="272" t="s">
        <v>83</v>
      </c>
      <c r="G19" s="271"/>
      <c r="H19" s="275"/>
      <c r="I19" s="276"/>
    </row>
    <row r="20" spans="1:9" ht="14.4">
      <c r="A20" s="268"/>
      <c r="B20" s="269"/>
      <c r="C20" s="70" t="s">
        <v>84</v>
      </c>
      <c r="D20" s="272">
        <f>D11+D14+D17</f>
        <v>65</v>
      </c>
      <c r="E20" s="271"/>
      <c r="F20" s="272" t="s">
        <v>85</v>
      </c>
      <c r="G20" s="271"/>
      <c r="H20" s="277"/>
      <c r="I20" s="278"/>
    </row>
  </sheetData>
  <mergeCells count="40">
    <mergeCell ref="A4:I4"/>
    <mergeCell ref="A5:I5"/>
    <mergeCell ref="G6:I6"/>
    <mergeCell ref="A7:B8"/>
    <mergeCell ref="C7:C8"/>
    <mergeCell ref="D7:E8"/>
    <mergeCell ref="F7:G8"/>
    <mergeCell ref="H7:I8"/>
    <mergeCell ref="A9:B11"/>
    <mergeCell ref="D9:E9"/>
    <mergeCell ref="F9:G9"/>
    <mergeCell ref="H9:I11"/>
    <mergeCell ref="D10:E10"/>
    <mergeCell ref="F10:G10"/>
    <mergeCell ref="D11:E11"/>
    <mergeCell ref="F11:G11"/>
    <mergeCell ref="A12:B14"/>
    <mergeCell ref="D12:E12"/>
    <mergeCell ref="F12:G12"/>
    <mergeCell ref="H12:I14"/>
    <mergeCell ref="D13:E13"/>
    <mergeCell ref="F13:G13"/>
    <mergeCell ref="D14:E14"/>
    <mergeCell ref="F14:G14"/>
    <mergeCell ref="A15:B17"/>
    <mergeCell ref="D15:E15"/>
    <mergeCell ref="F15:G15"/>
    <mergeCell ref="H15:I17"/>
    <mergeCell ref="D16:E16"/>
    <mergeCell ref="F16:G16"/>
    <mergeCell ref="D17:E17"/>
    <mergeCell ref="F17:G17"/>
    <mergeCell ref="A18:B20"/>
    <mergeCell ref="D18:E18"/>
    <mergeCell ref="F18:G18"/>
    <mergeCell ref="H18:I20"/>
    <mergeCell ref="D19:E19"/>
    <mergeCell ref="F19:G19"/>
    <mergeCell ref="D20:E20"/>
    <mergeCell ref="F20:G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8"/>
  <sheetViews>
    <sheetView rightToLeft="1" workbookViewId="0">
      <selection activeCell="G11" sqref="G11"/>
    </sheetView>
  </sheetViews>
  <sheetFormatPr defaultRowHeight="13.2"/>
  <cols>
    <col min="2" max="2" width="13.21875" customWidth="1"/>
    <col min="3" max="3" width="13.33203125" customWidth="1"/>
    <col min="4" max="4" width="13.6640625" customWidth="1"/>
    <col min="5" max="5" width="15.33203125" customWidth="1"/>
    <col min="6" max="6" width="23.21875" customWidth="1"/>
  </cols>
  <sheetData>
    <row r="4" spans="1:6" ht="15.6">
      <c r="A4" s="312" t="s">
        <v>92</v>
      </c>
      <c r="B4" s="312"/>
      <c r="C4" s="312"/>
      <c r="D4" s="312"/>
      <c r="E4" s="312"/>
      <c r="F4" s="312"/>
    </row>
    <row r="5" spans="1:6" ht="15.6">
      <c r="A5" s="313" t="s">
        <v>93</v>
      </c>
      <c r="B5" s="313"/>
      <c r="C5" s="313"/>
      <c r="D5" s="313"/>
      <c r="E5" s="313"/>
      <c r="F5" s="313"/>
    </row>
    <row r="6" spans="1:6" ht="18">
      <c r="A6" s="74"/>
      <c r="B6" s="74"/>
      <c r="C6" s="74"/>
      <c r="D6" s="74"/>
      <c r="E6" s="74"/>
      <c r="F6" s="74"/>
    </row>
    <row r="7" spans="1:6" ht="15.6">
      <c r="A7" s="41" t="s">
        <v>94</v>
      </c>
      <c r="B7" s="75"/>
      <c r="C7" s="76"/>
      <c r="D7" s="76"/>
      <c r="E7" s="76"/>
      <c r="F7" s="75" t="s">
        <v>95</v>
      </c>
    </row>
    <row r="8" spans="1:6">
      <c r="A8" s="233" t="s">
        <v>96</v>
      </c>
      <c r="B8" s="234" t="s">
        <v>79</v>
      </c>
      <c r="C8" s="234" t="s">
        <v>82</v>
      </c>
      <c r="D8" s="234" t="s">
        <v>84</v>
      </c>
      <c r="E8" s="234" t="s">
        <v>45</v>
      </c>
      <c r="F8" s="235" t="s">
        <v>97</v>
      </c>
    </row>
    <row r="9" spans="1:6">
      <c r="A9" s="216"/>
      <c r="B9" s="236"/>
      <c r="C9" s="236"/>
      <c r="D9" s="236"/>
      <c r="E9" s="236"/>
      <c r="F9" s="237"/>
    </row>
    <row r="10" spans="1:6" ht="27.6">
      <c r="A10" s="217"/>
      <c r="B10" s="77" t="s">
        <v>80</v>
      </c>
      <c r="C10" s="25" t="s">
        <v>83</v>
      </c>
      <c r="D10" s="25" t="s">
        <v>85</v>
      </c>
      <c r="E10" s="25" t="s">
        <v>26</v>
      </c>
      <c r="F10" s="239"/>
    </row>
    <row r="11" spans="1:6" ht="13.8">
      <c r="A11" s="78" t="s">
        <v>98</v>
      </c>
      <c r="B11" s="79">
        <v>300</v>
      </c>
      <c r="C11" s="80">
        <v>6</v>
      </c>
      <c r="D11" s="79">
        <v>7</v>
      </c>
      <c r="E11" s="79">
        <v>312</v>
      </c>
      <c r="F11" s="81" t="s">
        <v>99</v>
      </c>
    </row>
    <row r="12" spans="1:6" ht="13.8">
      <c r="A12" s="82" t="s">
        <v>100</v>
      </c>
      <c r="B12" s="79">
        <v>106</v>
      </c>
      <c r="C12" s="80">
        <v>0</v>
      </c>
      <c r="D12" s="83">
        <v>4</v>
      </c>
      <c r="E12" s="79">
        <f t="shared" ref="E12:E25" si="0">SUM(B12:D12)</f>
        <v>110</v>
      </c>
      <c r="F12" s="84" t="s">
        <v>101</v>
      </c>
    </row>
    <row r="13" spans="1:6" ht="13.8">
      <c r="A13" s="85" t="s">
        <v>102</v>
      </c>
      <c r="B13" s="79">
        <v>533</v>
      </c>
      <c r="C13" s="79">
        <v>59</v>
      </c>
      <c r="D13" s="79">
        <v>11</v>
      </c>
      <c r="E13" s="79">
        <v>590</v>
      </c>
      <c r="F13" s="86" t="s">
        <v>103</v>
      </c>
    </row>
    <row r="14" spans="1:6" ht="13.8">
      <c r="A14" s="85" t="s">
        <v>104</v>
      </c>
      <c r="B14" s="79">
        <v>243</v>
      </c>
      <c r="C14" s="80">
        <v>18</v>
      </c>
      <c r="D14" s="80">
        <v>2</v>
      </c>
      <c r="E14" s="79">
        <v>262</v>
      </c>
      <c r="F14" s="86" t="s">
        <v>105</v>
      </c>
    </row>
    <row r="15" spans="1:6" ht="13.8">
      <c r="A15" s="85" t="s">
        <v>106</v>
      </c>
      <c r="B15" s="79">
        <v>294</v>
      </c>
      <c r="C15" s="79">
        <v>26</v>
      </c>
      <c r="D15" s="79">
        <v>0</v>
      </c>
      <c r="E15" s="79">
        <v>318</v>
      </c>
      <c r="F15" s="86" t="s">
        <v>107</v>
      </c>
    </row>
    <row r="16" spans="1:6" ht="13.8">
      <c r="A16" s="85" t="s">
        <v>108</v>
      </c>
      <c r="B16" s="79">
        <v>216</v>
      </c>
      <c r="C16" s="79">
        <v>11</v>
      </c>
      <c r="D16" s="79">
        <v>15</v>
      </c>
      <c r="E16" s="79">
        <v>241</v>
      </c>
      <c r="F16" s="86" t="s">
        <v>109</v>
      </c>
    </row>
    <row r="17" spans="1:6" ht="13.8">
      <c r="A17" s="85" t="s">
        <v>110</v>
      </c>
      <c r="B17" s="79">
        <v>93</v>
      </c>
      <c r="C17" s="79">
        <v>9</v>
      </c>
      <c r="D17" s="79">
        <v>7</v>
      </c>
      <c r="E17" s="79">
        <v>106</v>
      </c>
      <c r="F17" s="86" t="s">
        <v>111</v>
      </c>
    </row>
    <row r="18" spans="1:6" ht="13.8">
      <c r="A18" s="85" t="s">
        <v>112</v>
      </c>
      <c r="B18" s="79">
        <v>92</v>
      </c>
      <c r="C18" s="79">
        <v>24</v>
      </c>
      <c r="D18" s="79">
        <v>7</v>
      </c>
      <c r="E18" s="79">
        <v>113</v>
      </c>
      <c r="F18" s="86" t="s">
        <v>113</v>
      </c>
    </row>
    <row r="19" spans="1:6" ht="27.6">
      <c r="A19" s="85" t="s">
        <v>114</v>
      </c>
      <c r="B19" s="79">
        <v>222</v>
      </c>
      <c r="C19" s="79">
        <v>10</v>
      </c>
      <c r="D19" s="79">
        <v>2</v>
      </c>
      <c r="E19" s="79">
        <v>233</v>
      </c>
      <c r="F19" s="86" t="s">
        <v>115</v>
      </c>
    </row>
    <row r="20" spans="1:6" ht="13.8">
      <c r="A20" s="85" t="s">
        <v>116</v>
      </c>
      <c r="B20" s="79">
        <v>25</v>
      </c>
      <c r="C20" s="80">
        <v>6</v>
      </c>
      <c r="D20" s="80">
        <v>1</v>
      </c>
      <c r="E20" s="79">
        <f t="shared" si="0"/>
        <v>32</v>
      </c>
      <c r="F20" s="86" t="s">
        <v>117</v>
      </c>
    </row>
    <row r="21" spans="1:6" ht="13.8">
      <c r="A21" s="85" t="s">
        <v>118</v>
      </c>
      <c r="B21" s="79">
        <v>174</v>
      </c>
      <c r="C21" s="79">
        <v>3</v>
      </c>
      <c r="D21" s="79">
        <v>5</v>
      </c>
      <c r="E21" s="79">
        <f t="shared" si="0"/>
        <v>182</v>
      </c>
      <c r="F21" s="86" t="s">
        <v>119</v>
      </c>
    </row>
    <row r="22" spans="1:6" ht="13.8">
      <c r="A22" s="85" t="s">
        <v>120</v>
      </c>
      <c r="B22" s="79">
        <v>129</v>
      </c>
      <c r="C22" s="79">
        <v>5</v>
      </c>
      <c r="D22" s="79">
        <v>1</v>
      </c>
      <c r="E22" s="79">
        <f t="shared" si="0"/>
        <v>135</v>
      </c>
      <c r="F22" s="86" t="s">
        <v>121</v>
      </c>
    </row>
    <row r="23" spans="1:6" ht="13.8">
      <c r="A23" s="85" t="s">
        <v>122</v>
      </c>
      <c r="B23" s="79">
        <v>93</v>
      </c>
      <c r="C23" s="79">
        <v>7</v>
      </c>
      <c r="D23" s="80">
        <v>1</v>
      </c>
      <c r="E23" s="79">
        <f t="shared" si="0"/>
        <v>101</v>
      </c>
      <c r="F23" s="86" t="s">
        <v>123</v>
      </c>
    </row>
    <row r="24" spans="1:6" ht="13.8">
      <c r="A24" s="85" t="s">
        <v>124</v>
      </c>
      <c r="B24" s="79">
        <v>89</v>
      </c>
      <c r="C24" s="80">
        <v>0</v>
      </c>
      <c r="D24" s="80">
        <v>0</v>
      </c>
      <c r="E24" s="79">
        <f t="shared" si="0"/>
        <v>89</v>
      </c>
      <c r="F24" s="86" t="s">
        <v>125</v>
      </c>
    </row>
    <row r="25" spans="1:6" ht="13.8">
      <c r="A25" s="85" t="s">
        <v>126</v>
      </c>
      <c r="B25" s="79">
        <v>156</v>
      </c>
      <c r="C25" s="80">
        <v>26</v>
      </c>
      <c r="D25" s="79">
        <v>2</v>
      </c>
      <c r="E25" s="79">
        <f t="shared" si="0"/>
        <v>184</v>
      </c>
      <c r="F25" s="86" t="s">
        <v>127</v>
      </c>
    </row>
    <row r="26" spans="1:6" ht="13.8">
      <c r="A26" s="85" t="s">
        <v>45</v>
      </c>
      <c r="B26" s="87">
        <f>SUM(B11:B25)</f>
        <v>2765</v>
      </c>
      <c r="C26" s="79">
        <f>SUM(C11:C25)</f>
        <v>210</v>
      </c>
      <c r="D26" s="79">
        <f>SUM(D11:D25)</f>
        <v>65</v>
      </c>
      <c r="E26" s="87">
        <f>SUM(E11:E25)</f>
        <v>3008</v>
      </c>
      <c r="F26" s="86" t="s">
        <v>26</v>
      </c>
    </row>
    <row r="27" spans="1:6" ht="13.8">
      <c r="A27" s="88" t="s">
        <v>128</v>
      </c>
      <c r="B27" s="88"/>
      <c r="C27" s="88"/>
      <c r="D27" s="88"/>
      <c r="E27" s="88"/>
      <c r="F27" s="89"/>
    </row>
    <row r="28" spans="1:6">
      <c r="A28" s="311" t="s">
        <v>129</v>
      </c>
      <c r="B28" s="311"/>
      <c r="C28" s="311"/>
      <c r="D28" s="311"/>
      <c r="E28" s="311"/>
      <c r="F28" s="311"/>
    </row>
  </sheetData>
  <mergeCells count="9">
    <mergeCell ref="A28:F28"/>
    <mergeCell ref="A4:F4"/>
    <mergeCell ref="A5:F5"/>
    <mergeCell ref="A8:A10"/>
    <mergeCell ref="B8:B9"/>
    <mergeCell ref="C8:C9"/>
    <mergeCell ref="D8:D9"/>
    <mergeCell ref="E8:E9"/>
    <mergeCell ref="F8:F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"/>
  <sheetViews>
    <sheetView rightToLeft="1" workbookViewId="0">
      <selection activeCell="H22" sqref="H22"/>
    </sheetView>
  </sheetViews>
  <sheetFormatPr defaultRowHeight="13.2"/>
  <sheetData>
    <row r="3" spans="1:11" ht="15.6">
      <c r="A3" s="313" t="s">
        <v>130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1" ht="15.6">
      <c r="A4" s="313" t="s">
        <v>131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</row>
    <row r="5" spans="1:11" ht="15.6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5.6">
      <c r="A6" s="324" t="s">
        <v>132</v>
      </c>
      <c r="B6" s="324"/>
      <c r="C6" s="90"/>
      <c r="D6" s="90"/>
      <c r="E6" s="90"/>
      <c r="F6" s="90"/>
      <c r="G6" s="90"/>
      <c r="H6" s="90"/>
      <c r="I6" s="90"/>
      <c r="J6" s="90"/>
      <c r="K6" s="68" t="s">
        <v>133</v>
      </c>
    </row>
    <row r="7" spans="1:11" ht="14.4">
      <c r="A7" s="335" t="s">
        <v>17</v>
      </c>
      <c r="B7" s="335"/>
      <c r="C7" s="336"/>
      <c r="D7" s="304" t="s">
        <v>134</v>
      </c>
      <c r="E7" s="308"/>
      <c r="F7" s="308"/>
      <c r="G7" s="305"/>
      <c r="H7" s="252" t="s">
        <v>21</v>
      </c>
      <c r="I7" s="300"/>
      <c r="J7" s="300"/>
      <c r="K7" s="300"/>
    </row>
    <row r="8" spans="1:11" ht="14.4">
      <c r="A8" s="335"/>
      <c r="B8" s="335"/>
      <c r="C8" s="336"/>
      <c r="D8" s="306" t="s">
        <v>135</v>
      </c>
      <c r="E8" s="338"/>
      <c r="F8" s="338"/>
      <c r="G8" s="338"/>
      <c r="H8" s="254"/>
      <c r="I8" s="337"/>
      <c r="J8" s="337"/>
      <c r="K8" s="337"/>
    </row>
    <row r="9" spans="1:11" ht="14.4">
      <c r="A9" s="333" t="s">
        <v>136</v>
      </c>
      <c r="B9" s="333"/>
      <c r="C9" s="334"/>
      <c r="D9" s="293">
        <v>3</v>
      </c>
      <c r="E9" s="330"/>
      <c r="F9" s="91"/>
      <c r="G9" s="92"/>
      <c r="H9" s="331" t="s">
        <v>137</v>
      </c>
      <c r="I9" s="332"/>
      <c r="J9" s="332"/>
      <c r="K9" s="332"/>
    </row>
    <row r="10" spans="1:11" ht="21.6" customHeight="1">
      <c r="A10" s="328" t="s">
        <v>138</v>
      </c>
      <c r="B10" s="328"/>
      <c r="C10" s="329"/>
      <c r="D10" s="285">
        <v>19084</v>
      </c>
      <c r="E10" s="330"/>
      <c r="F10" s="91"/>
      <c r="G10" s="92"/>
      <c r="H10" s="331" t="s">
        <v>139</v>
      </c>
      <c r="I10" s="332"/>
      <c r="J10" s="332"/>
      <c r="K10" s="332"/>
    </row>
    <row r="11" spans="1:11" ht="24.6" customHeight="1">
      <c r="A11" s="328" t="s">
        <v>140</v>
      </c>
      <c r="B11" s="328"/>
      <c r="C11" s="329"/>
      <c r="D11" s="285">
        <v>3659</v>
      </c>
      <c r="E11" s="330"/>
      <c r="F11" s="91"/>
      <c r="G11" s="92"/>
      <c r="H11" s="331" t="s">
        <v>141</v>
      </c>
      <c r="I11" s="332"/>
      <c r="J11" s="332"/>
      <c r="K11" s="332"/>
    </row>
    <row r="12" spans="1:11" ht="25.8" customHeight="1">
      <c r="A12" s="328" t="s">
        <v>142</v>
      </c>
      <c r="B12" s="328"/>
      <c r="C12" s="329"/>
      <c r="D12" s="293">
        <v>953</v>
      </c>
      <c r="E12" s="330"/>
      <c r="F12" s="91"/>
      <c r="G12" s="92"/>
      <c r="H12" s="331" t="s">
        <v>143</v>
      </c>
      <c r="I12" s="332"/>
      <c r="J12" s="332"/>
      <c r="K12" s="332"/>
    </row>
    <row r="13" spans="1:11" ht="13.8">
      <c r="A13" s="93"/>
      <c r="B13" s="93"/>
      <c r="C13" s="93"/>
      <c r="D13" s="93"/>
      <c r="E13" s="93"/>
      <c r="F13" s="93"/>
      <c r="G13" s="93"/>
      <c r="H13" s="94"/>
      <c r="I13" s="93"/>
      <c r="J13" s="93"/>
      <c r="K13" s="93"/>
    </row>
    <row r="14" spans="1:11" ht="13.8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1" ht="15.6" customHeight="1"/>
    <row r="16" spans="1:11" ht="15.6" customHeight="1"/>
    <row r="18" ht="69" customHeight="1"/>
  </sheetData>
  <mergeCells count="19">
    <mergeCell ref="A3:K3"/>
    <mergeCell ref="A4:K4"/>
    <mergeCell ref="A6:B6"/>
    <mergeCell ref="A7:C8"/>
    <mergeCell ref="D7:G7"/>
    <mergeCell ref="H7:K8"/>
    <mergeCell ref="D8:G8"/>
    <mergeCell ref="A9:C9"/>
    <mergeCell ref="D9:E9"/>
    <mergeCell ref="H9:K9"/>
    <mergeCell ref="A10:C10"/>
    <mergeCell ref="D10:E10"/>
    <mergeCell ref="H10:K10"/>
    <mergeCell ref="A11:C11"/>
    <mergeCell ref="D11:E11"/>
    <mergeCell ref="H11:K11"/>
    <mergeCell ref="A12:C12"/>
    <mergeCell ref="D12:E12"/>
    <mergeCell ref="H12:K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5"/>
  <sheetViews>
    <sheetView rightToLeft="1" workbookViewId="0">
      <selection activeCell="O8" sqref="O8"/>
    </sheetView>
  </sheetViews>
  <sheetFormatPr defaultRowHeight="13.2"/>
  <sheetData>
    <row r="4" spans="1:11" ht="15.6">
      <c r="A4" s="313" t="s">
        <v>144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</row>
    <row r="5" spans="1:11" ht="15.6">
      <c r="A5" s="323" t="s">
        <v>145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</row>
    <row r="6" spans="1:11" ht="15.6">
      <c r="A6" s="324" t="s">
        <v>146</v>
      </c>
      <c r="B6" s="324"/>
      <c r="C6" s="90"/>
      <c r="D6" s="90"/>
      <c r="E6" s="90"/>
      <c r="F6" s="90"/>
      <c r="G6" s="90"/>
      <c r="H6" s="90"/>
      <c r="I6" s="90"/>
      <c r="J6" s="90"/>
      <c r="K6" s="68" t="s">
        <v>147</v>
      </c>
    </row>
    <row r="7" spans="1:11" ht="69">
      <c r="A7" s="233" t="s">
        <v>8</v>
      </c>
      <c r="B7" s="234"/>
      <c r="C7" s="14" t="s">
        <v>148</v>
      </c>
      <c r="D7" s="14" t="s">
        <v>149</v>
      </c>
      <c r="E7" s="325" t="s">
        <v>150</v>
      </c>
      <c r="F7" s="326"/>
      <c r="G7" s="327"/>
      <c r="H7" s="325" t="s">
        <v>151</v>
      </c>
      <c r="I7" s="327"/>
      <c r="J7" s="325" t="s">
        <v>152</v>
      </c>
      <c r="K7" s="326"/>
    </row>
    <row r="8" spans="1:11" ht="110.4">
      <c r="A8" s="228" t="s">
        <v>5</v>
      </c>
      <c r="B8" s="216"/>
      <c r="C8" s="24" t="s">
        <v>153</v>
      </c>
      <c r="D8" s="24" t="s">
        <v>154</v>
      </c>
      <c r="E8" s="221" t="s">
        <v>155</v>
      </c>
      <c r="F8" s="319"/>
      <c r="G8" s="320"/>
      <c r="H8" s="321" t="s">
        <v>156</v>
      </c>
      <c r="I8" s="322"/>
      <c r="J8" s="221" t="s">
        <v>157</v>
      </c>
      <c r="K8" s="319"/>
    </row>
    <row r="9" spans="1:11" ht="13.8">
      <c r="A9" s="314" t="s">
        <v>2</v>
      </c>
      <c r="B9" s="271"/>
      <c r="C9" s="73">
        <v>2171</v>
      </c>
      <c r="D9" s="73">
        <v>78534</v>
      </c>
      <c r="E9" s="73">
        <v>1995</v>
      </c>
      <c r="F9" s="95"/>
      <c r="G9" s="96"/>
      <c r="H9" s="315">
        <v>157</v>
      </c>
      <c r="I9" s="316"/>
      <c r="J9" s="73" t="s">
        <v>158</v>
      </c>
      <c r="K9" s="95"/>
    </row>
    <row r="10" spans="1:11" ht="13.8">
      <c r="A10" s="314">
        <v>2021</v>
      </c>
      <c r="B10" s="271"/>
      <c r="C10" s="73">
        <v>2166</v>
      </c>
      <c r="D10" s="73">
        <v>77610</v>
      </c>
      <c r="E10" s="73">
        <v>1821</v>
      </c>
      <c r="F10" s="95"/>
      <c r="G10" s="96"/>
      <c r="H10" s="315">
        <v>141.30000000000001</v>
      </c>
      <c r="I10" s="316"/>
      <c r="J10" s="73">
        <v>2321</v>
      </c>
      <c r="K10" s="95"/>
    </row>
    <row r="11" spans="1:11" ht="13.8">
      <c r="A11" s="314">
        <v>2022</v>
      </c>
      <c r="B11" s="271"/>
      <c r="C11" s="73">
        <v>2631</v>
      </c>
      <c r="D11" s="73">
        <v>76359</v>
      </c>
      <c r="E11" s="73">
        <v>2128</v>
      </c>
      <c r="F11" s="95"/>
      <c r="G11" s="96"/>
      <c r="H11" s="315">
        <v>162.5</v>
      </c>
      <c r="I11" s="316"/>
      <c r="J11" s="73">
        <v>2298</v>
      </c>
      <c r="K11" s="95"/>
    </row>
    <row r="12" spans="1:11" ht="13.8">
      <c r="A12" s="314">
        <v>2023</v>
      </c>
      <c r="B12" s="271"/>
      <c r="C12" s="73">
        <v>2482</v>
      </c>
      <c r="D12" s="73">
        <v>81078</v>
      </c>
      <c r="E12" s="73">
        <v>2125</v>
      </c>
      <c r="F12" s="95"/>
      <c r="G12" s="96"/>
      <c r="H12" s="317">
        <v>172.3</v>
      </c>
      <c r="I12" s="318"/>
      <c r="J12" s="73">
        <v>2188</v>
      </c>
      <c r="K12" s="95"/>
    </row>
    <row r="13" spans="1:11" ht="13.8">
      <c r="A13" s="314" t="s">
        <v>1</v>
      </c>
      <c r="B13" s="271"/>
      <c r="C13" s="73">
        <v>2612</v>
      </c>
      <c r="D13" s="73">
        <v>83922</v>
      </c>
      <c r="E13" s="73">
        <v>2124</v>
      </c>
      <c r="F13" s="95"/>
      <c r="G13" s="96"/>
      <c r="H13" s="315">
        <v>178.3</v>
      </c>
      <c r="I13" s="316"/>
      <c r="J13" s="73" t="s">
        <v>158</v>
      </c>
      <c r="K13" s="95"/>
    </row>
    <row r="14" spans="1:11" ht="13.8">
      <c r="A14" s="314">
        <v>2025</v>
      </c>
      <c r="B14" s="271"/>
      <c r="C14" s="73">
        <v>2765</v>
      </c>
      <c r="D14" s="73">
        <v>76659</v>
      </c>
      <c r="E14" s="73">
        <v>2132</v>
      </c>
      <c r="F14" s="95"/>
      <c r="G14" s="96"/>
      <c r="H14" s="317">
        <v>163.5</v>
      </c>
      <c r="I14" s="318"/>
      <c r="J14" s="73">
        <v>1665</v>
      </c>
      <c r="K14" s="95"/>
    </row>
    <row r="15" spans="1:11">
      <c r="A15" s="215" t="s">
        <v>0</v>
      </c>
      <c r="B15" s="215"/>
      <c r="C15" s="215"/>
    </row>
  </sheetData>
  <mergeCells count="24">
    <mergeCell ref="A4:K4"/>
    <mergeCell ref="A5:K5"/>
    <mergeCell ref="A6:B6"/>
    <mergeCell ref="A7:B7"/>
    <mergeCell ref="E7:G7"/>
    <mergeCell ref="H7:I7"/>
    <mergeCell ref="J7:K7"/>
    <mergeCell ref="A8:B8"/>
    <mergeCell ref="E8:G8"/>
    <mergeCell ref="H8:I8"/>
    <mergeCell ref="J8:K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23</vt:i4>
      </vt:variant>
    </vt:vector>
  </HeadingPairs>
  <TitlesOfParts>
    <vt:vector size="2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2026-06-01T06:13:43Z</dcterms:created>
  <dcterms:modified xsi:type="dcterms:W3CDTF">2026-08-16T05:22:41Z</dcterms:modified>
</cp:coreProperties>
</file>